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v.sorokin\Desktop\"/>
    </mc:Choice>
  </mc:AlternateContent>
  <xr:revisionPtr revIDLastSave="0" documentId="13_ncr:1_{F4410DA3-EE25-4531-8AD3-4CEC79FB6C6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C5" i="5"/>
  <c r="AB5" i="5"/>
  <c r="V5" i="5"/>
  <c r="E5" i="5"/>
  <c r="X5" i="5"/>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<sst xmlns="http://schemas.openxmlformats.org/spreadsheetml/2006/main" count="27978" uniqueCount="20061">
  <si>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</si>
  <si>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</si>
  <si>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</si>
  <si>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</si>
  <si>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</si>
  <si>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</si>
  <si>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</si>
  <si>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</si>
  <si>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</si>
  <si>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</si>
  <si>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</si>
  <si>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</si>
  <si>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</si>
  <si>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</si>
  <si>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</si>
  <si>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</si>
  <si>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</si>
  <si>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</si>
  <si>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</si>
  <si>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</si>
  <si>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</si>
  <si>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</si>
  <si>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</si>
  <si>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</si>
  <si>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</si>
  <si>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</si>
  <si>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</si>
  <si>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</si>
  <si>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</si>
  <si>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</si>
  <si>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</si>
  <si>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</si>
  <si>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</si>
  <si>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</si>
  <si>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</si>
  <si>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</si>
  <si>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</si>
  <si>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</si>
  <si>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</si>
  <si>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</si>
  <si>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</si>
  <si>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</si>
  <si>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</si>
  <si>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</si>
  <si>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</si>
  <si>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</si>
  <si>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</si>
  <si>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</si>
  <si>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</si>
  <si>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</si>
  <si>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</si>
  <si>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</si>
  <si>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</si>
  <si>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</si>
  <si>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</si>
  <si>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</si>
  <si>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</si>
  <si>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</si>
  <si>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</si>
  <si>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</si>
  <si>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</si>
  <si>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</si>
  <si>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</si>
  <si>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</si>
  <si>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</si>
  <si>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</si>
  <si>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</si>
  <si>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</si>
  <si>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</si>
  <si>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</si>
  <si>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</si>
  <si>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</si>
  <si>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</si>
  <si>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</si>
  <si>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</si>
  <si>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</si>
  <si>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</si>
  <si>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</si>
  <si>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</si>
  <si>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</si>
  <si>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</si>
  <si>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</si>
  <si>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</si>
  <si>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</si>
  <si>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</si>
  <si>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</si>
  <si>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</si>
  <si>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</si>
  <si>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</si>
  <si>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</si>
  <si>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</si>
  <si>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</si>
  <si>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</si>
  <si>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</si>
  <si>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</si>
  <si>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</si>
  <si>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</si>
  <si>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</si>
  <si>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</si>
  <si>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</si>
  <si>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</si>
  <si>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</si>
  <si>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</si>
  <si>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</si>
  <si>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</si>
  <si>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</si>
  <si>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</si>
  <si>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</si>
  <si>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</si>
  <si>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</si>
  <si>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</si>
  <si>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</si>
  <si>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</si>
  <si>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</si>
  <si>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</si>
  <si>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</si>
  <si>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</si>
  <si>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</si>
  <si>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</si>
  <si>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</si>
  <si>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</si>
  <si>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</si>
  <si>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</si>
  <si>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</si>
  <si>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</si>
  <si>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</si>
  <si>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</si>
  <si>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</si>
  <si>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</si>
  <si>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</si>
  <si>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</si>
  <si>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</si>
  <si>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</si>
  <si>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</si>
  <si>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</si>
  <si>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</si>
  <si>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</si>
  <si>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</si>
  <si>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</si>
  <si>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</si>
  <si>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</si>
  <si>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</si>
  <si>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</si>
  <si>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</si>
  <si>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</si>
  <si>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</si>
  <si>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</si>
  <si>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</si>
  <si>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</si>
  <si>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</si>
  <si>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</si>
  <si>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</si>
  <si>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</si>
  <si>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</si>
  <si>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</si>
  <si>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</si>
  <si>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</si>
  <si>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</si>
  <si>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</si>
  <si>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</si>
  <si>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</si>
  <si>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</si>
  <si>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</si>
  <si>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</si>
  <si>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</si>
  <si>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</si>
  <si>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</si>
  <si>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</si>
  <si>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</si>
  <si>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</si>
  <si>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</si>
  <si>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</si>
  <si>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</si>
  <si>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</si>
  <si>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</si>
  <si>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</si>
  <si>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</si>
  <si>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</si>
  <si>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</si>
  <si>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</si>
  <si>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</si>
  <si>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</si>
  <si>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</si>
  <si>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</si>
  <si>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</si>
  <si>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</si>
  <si>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</si>
  <si>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</si>
  <si>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</si>
  <si>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</si>
  <si>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</si>
  <si>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</si>
  <si>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</si>
  <si>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</si>
  <si>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</si>
  <si>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</si>
  <si>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</si>
  <si>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</si>
  <si>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</si>
  <si>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</si>
  <si>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</si>
  <si>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</si>
  <si>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</si>
  <si>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</si>
  <si>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</si>
  <si>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</si>
  <si>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</si>
  <si>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</si>
  <si>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</si>
  <si>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</si>
  <si>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</si>
  <si>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</si>
  <si>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</si>
  <si>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</si>
  <si>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</si>
  <si>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</si>
  <si>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</si>
  <si>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</si>
  <si>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</si>
  <si>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</si>
  <si>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</si>
  <si>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</si>
  <si>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</si>
  <si>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</si>
  <si>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</si>
  <si>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</si>
  <si>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</si>
  <si>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</si>
  <si>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</si>
  <si>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</si>
  <si>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</si>
  <si>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</si>
  <si>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</si>
  <si>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</si>
  <si>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</si>
  <si>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</si>
  <si>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</si>
  <si>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</si>
  <si>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</si>
  <si>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</si>
  <si>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</si>
  <si>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</si>
  <si>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</si>
  <si>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</si>
  <si>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</si>
  <si>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</si>
  <si>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</si>
  <si>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</si>
  <si>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</si>
  <si>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</si>
  <si>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</si>
  <si>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</si>
  <si>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</si>
  <si>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</si>
  <si>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</si>
  <si>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</si>
  <si>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</si>
  <si>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</si>
  <si>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</si>
  <si>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</si>
  <si>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</si>
  <si>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</si>
  <si>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</si>
  <si>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</si>
  <si>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</si>
  <si>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</si>
  <si>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</si>
  <si>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</si>
  <si>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</si>
  <si>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</si>
  <si>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</si>
  <si>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</si>
  <si>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</si>
  <si>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</si>
  <si>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</si>
  <si>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</si>
  <si>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</si>
  <si>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</si>
  <si>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</si>
  <si>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</si>
  <si>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</si>
  <si>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</si>
  <si>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</si>
  <si>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</si>
  <si>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</si>
  <si>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</si>
  <si>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</si>
  <si>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</si>
  <si>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</si>
  <si>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</si>
  <si>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</si>
  <si>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</si>
  <si>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</si>
  <si>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</si>
  <si>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</si>
  <si>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</si>
  <si>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</si>
  <si>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</si>
  <si>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</si>
  <si>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</si>
  <si>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</si>
  <si>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</si>
  <si>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</si>
  <si>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</si>
  <si>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</si>
  <si>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</si>
  <si>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</si>
  <si>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</si>
  <si>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</si>
  <si>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</si>
  <si>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</si>
  <si>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</si>
  <si>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</si>
  <si>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</si>
  <si>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</si>
  <si>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</si>
  <si>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</si>
  <si>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</si>
  <si>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</si>
  <si>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</si>
  <si>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</si>
  <si>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</si>
  <si>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</si>
  <si>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</si>
  <si>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</si>
  <si>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</si>
  <si>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</si>
  <si>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</si>
  <si>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</si>
  <si>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</si>
  <si>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</si>
  <si>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</si>
  <si>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</si>
  <si>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</si>
  <si>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</si>
  <si>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</si>
  <si>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</si>
  <si>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</si>
  <si>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</si>
  <si>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</si>
  <si>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</si>
  <si>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</si>
  <si>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</si>
  <si>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</si>
  <si>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</si>
  <si>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</si>
  <si>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</si>
  <si>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</si>
  <si>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</si>
  <si>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</si>
  <si>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</si>
  <si>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</si>
  <si>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</si>
  <si>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</si>
  <si>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</si>
  <si>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</si>
  <si>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</si>
  <si>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</si>
  <si>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</si>
  <si>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</si>
  <si>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</si>
  <si>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</si>
  <si>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</si>
  <si>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</si>
  <si>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</si>
  <si>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</si>
  <si>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</si>
  <si>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</si>
  <si>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</si>
  <si>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</si>
  <si>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</si>
  <si>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</si>
  <si>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</si>
  <si>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</si>
  <si>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</si>
  <si>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</si>
  <si>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</si>
  <si>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</si>
  <si>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</si>
  <si>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</si>
  <si>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</si>
  <si>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</si>
  <si>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</si>
  <si>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</si>
  <si>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</si>
  <si>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</si>
  <si>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</si>
  <si>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</si>
  <si>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</si>
  <si>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</si>
  <si>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</si>
  <si>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</si>
  <si>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</si>
  <si>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</si>
  <si>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</si>
  <si>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</si>
  <si>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</si>
  <si>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</si>
  <si>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</si>
  <si>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</si>
  <si>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</si>
  <si>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</si>
  <si>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</si>
  <si>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</si>
  <si>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</si>
  <si>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</si>
  <si>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</si>
  <si>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</si>
  <si>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</si>
  <si>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</si>
  <si>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</si>
  <si>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</si>
  <si>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</si>
  <si>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</si>
  <si>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</si>
  <si>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</si>
  <si>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</si>
  <si>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</si>
  <si>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</si>
  <si>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</si>
  <si>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</si>
  <si>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</si>
  <si>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</si>
  <si>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</si>
  <si>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</si>
  <si>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</si>
  <si>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</si>
  <si>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</si>
  <si>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</si>
  <si>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</si>
  <si>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</si>
  <si>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</si>
  <si>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</si>
  <si>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</si>
  <si>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</si>
  <si>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</si>
  <si>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</si>
  <si>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</si>
  <si>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</si>
  <si>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</si>
  <si>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</si>
  <si>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</si>
  <si>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</si>
  <si>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</si>
  <si>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</si>
  <si>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</si>
  <si>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</si>
  <si>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</si>
  <si>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</si>
  <si>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</si>
  <si>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</si>
  <si>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</si>
  <si>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</si>
  <si>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</si>
  <si>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</si>
  <si>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</si>
  <si>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</si>
  <si>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</si>
  <si>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</si>
  <si>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</si>
  <si>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</si>
  <si>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</si>
  <si>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</si>
  <si>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</si>
  <si>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</si>
  <si>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</si>
  <si>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</si>
  <si>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</si>
  <si>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</si>
  <si>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</si>
  <si>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</si>
  <si>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</si>
  <si>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</si>
  <si>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</si>
  <si>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</si>
  <si>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</si>
  <si>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</si>
  <si>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</si>
  <si>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</si>
  <si>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</si>
  <si>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</si>
  <si>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</si>
  <si>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</si>
  <si>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</si>
  <si>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</si>
  <si>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</si>
  <si>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</si>
  <si>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</si>
  <si>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</si>
  <si>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</si>
  <si>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</si>
  <si>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</si>
  <si>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</si>
  <si>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</si>
  <si>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</si>
  <si>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</si>
  <si>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</si>
  <si>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</si>
  <si>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</si>
  <si>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</si>
  <si>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</si>
  <si>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</si>
  <si>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</si>
  <si>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</si>
  <si>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</si>
  <si>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</si>
  <si>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</si>
  <si>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</si>
  <si>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</si>
  <si>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</si>
  <si>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</si>
  <si>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</si>
  <si>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</si>
  <si>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</si>
  <si>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</si>
  <si>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</si>
  <si>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</si>
  <si>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</si>
  <si>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</si>
  <si>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</si>
  <si>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</si>
  <si>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</si>
  <si>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</si>
  <si>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</si>
  <si>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</si>
  <si>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</si>
  <si>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</si>
  <si>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</si>
  <si>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</si>
  <si>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</si>
  <si>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</si>
  <si>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</si>
  <si>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</si>
  <si>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</si>
  <si>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</si>
  <si>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</si>
  <si>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</si>
  <si>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</si>
  <si>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</si>
  <si>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</si>
  <si>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</si>
  <si>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</si>
  <si>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</si>
  <si>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</si>
  <si>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</si>
  <si>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</si>
  <si>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</si>
  <si>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</si>
  <si>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</si>
  <si>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</si>
  <si>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</si>
  <si>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</si>
  <si>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</si>
  <si>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</si>
  <si>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</si>
  <si>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</si>
  <si>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</si>
  <si>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</si>
  <si>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</si>
  <si>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</si>
  <si>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</si>
  <si>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</si>
  <si>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</si>
  <si>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</si>
  <si>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</si>
  <si>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</si>
  <si>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</si>
  <si>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</si>
  <si>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</si>
  <si>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</si>
  <si>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</si>
  <si>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</si>
  <si>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</si>
  <si>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</si>
  <si>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</si>
  <si>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</si>
  <si>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</si>
  <si>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</si>
  <si>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</si>
  <si>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</si>
  <si>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</si>
  <si>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</si>
  <si>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</si>
  <si>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</si>
  <si>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</si>
  <si>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</si>
  <si>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</si>
  <si>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</si>
  <si>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</si>
  <si>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</si>
  <si>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</si>
  <si>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</si>
  <si>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</si>
  <si>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</si>
  <si>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</si>
  <si>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</si>
  <si>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</si>
  <si>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</si>
  <si>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</si>
  <si>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</si>
  <si>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</si>
  <si>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</si>
  <si>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</si>
  <si>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</si>
  <si>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</si>
  <si>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</si>
  <si>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</si>
  <si>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</si>
  <si>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</si>
  <si>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</si>
  <si>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</si>
  <si>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</si>
  <si>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</si>
  <si>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</si>
  <si>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</si>
  <si>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</si>
  <si>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</si>
  <si>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</si>
  <si>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</si>
  <si>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</si>
  <si>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</si>
  <si>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</si>
  <si>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</si>
  <si>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</si>
  <si>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</si>
  <si>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</si>
  <si>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</si>
  <si>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</si>
  <si>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</si>
  <si>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</si>
  <si>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</si>
  <si>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</si>
  <si>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</si>
  <si>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</si>
  <si>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</si>
  <si>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</si>
  <si>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</si>
  <si>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</si>
  <si>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</si>
  <si>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</si>
  <si>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</si>
  <si>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</si>
  <si>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</si>
  <si>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</si>
  <si>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</si>
  <si>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</si>
  <si>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</si>
  <si>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</si>
  <si>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</si>
  <si>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</si>
  <si>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</si>
  <si>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</si>
  <si>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</si>
  <si>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</si>
  <si>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</si>
  <si>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</si>
  <si>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</si>
  <si>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</si>
  <si>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</si>
  <si>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</si>
  <si>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</si>
  <si>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</si>
  <si>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</si>
  <si>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</si>
  <si>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</si>
  <si>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</si>
  <si>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</si>
  <si>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</si>
  <si>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</si>
  <si>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</si>
  <si>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</si>
  <si>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</si>
  <si>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</si>
  <si>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</si>
  <si>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</si>
  <si>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</si>
  <si>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</si>
  <si>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</si>
  <si>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</si>
  <si>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</si>
  <si>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</si>
  <si>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</si>
  <si>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</si>
  <si>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</si>
  <si>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</si>
  <si>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</si>
  <si>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</si>
  <si>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</si>
  <si>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</si>
  <si>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</si>
  <si>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</si>
  <si>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</si>
  <si>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</si>
  <si>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</si>
  <si>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</si>
  <si>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</si>
  <si>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</si>
  <si>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</si>
  <si>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</si>
  <si>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</si>
  <si>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</si>
  <si>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</si>
  <si>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</si>
  <si>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</si>
  <si>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</si>
  <si>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</si>
  <si>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</si>
  <si>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</si>
  <si>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</si>
  <si>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</si>
  <si>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</si>
  <si>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</si>
  <si>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</si>
  <si>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</si>
  <si>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</si>
  <si>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</si>
  <si>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</si>
  <si>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</si>
  <si>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</si>
  <si>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</si>
  <si>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</si>
  <si>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</si>
  <si>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</si>
  <si>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</si>
  <si>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</si>
  <si>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</si>
  <si>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</si>
  <si>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</si>
  <si>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</si>
  <si>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</si>
  <si>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</si>
  <si>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</si>
  <si>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</si>
  <si>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</si>
  <si>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</si>
  <si>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</si>
  <si>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</si>
  <si>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</si>
  <si>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</si>
  <si>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</si>
  <si>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</si>
  <si>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</si>
  <si>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</si>
  <si>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</si>
  <si>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</si>
  <si>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</si>
  <si>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</si>
  <si>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</si>
  <si>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</si>
  <si>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</si>
  <si>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</si>
  <si>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</si>
  <si>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</si>
  <si>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</si>
  <si>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</si>
  <si>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</si>
  <si>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</si>
  <si>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</si>
  <si>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</si>
  <si>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</si>
  <si>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</si>
  <si>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</si>
  <si>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</si>
  <si>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</si>
  <si>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</si>
  <si>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</si>
  <si>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</si>
  <si>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</si>
  <si>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</si>
  <si>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</si>
  <si>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</si>
  <si>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</si>
  <si>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</si>
  <si>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</si>
  <si>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</si>
  <si>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</si>
  <si>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</si>
  <si>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</si>
  <si>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</si>
  <si>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</si>
  <si>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</si>
  <si>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</si>
  <si>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</si>
  <si>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</si>
  <si>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</si>
  <si>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</si>
  <si>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</si>
  <si>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</si>
  <si>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</si>
  <si>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</si>
  <si>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</si>
  <si>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</si>
  <si>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</si>
  <si>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</si>
  <si>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</si>
  <si>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</si>
  <si>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</si>
  <si>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</si>
  <si>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</si>
  <si>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</si>
  <si>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</si>
  <si>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</si>
  <si>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</si>
  <si>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</si>
  <si>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</si>
  <si>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</si>
  <si>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</si>
  <si>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</si>
  <si>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</si>
  <si>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</si>
  <si>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</si>
  <si>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</si>
  <si>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</si>
  <si>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</si>
  <si>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</si>
  <si>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</si>
  <si>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</si>
  <si>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</si>
  <si>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</si>
  <si>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</si>
  <si>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</si>
  <si>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</si>
  <si>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</si>
  <si>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</si>
  <si>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</si>
  <si>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</si>
  <si>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</si>
  <si>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</si>
  <si>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</si>
  <si>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</si>
  <si>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</si>
  <si>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</si>
  <si>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</si>
  <si>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</si>
  <si>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</si>
  <si>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</si>
  <si>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</si>
  <si>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</si>
  <si>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</si>
  <si>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</si>
  <si>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</si>
  <si>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</si>
  <si>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</si>
  <si>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</si>
  <si>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</si>
  <si>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</si>
  <si>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</si>
  <si>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</si>
  <si>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</si>
  <si>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</si>
  <si>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</si>
  <si>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</si>
  <si>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</si>
  <si>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</si>
  <si>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</si>
  <si>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</si>
  <si>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</si>
  <si>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</si>
  <si>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</si>
  <si>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</si>
  <si>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</si>
  <si>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</si>
  <si>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</si>
  <si>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</si>
  <si>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</si>
  <si>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</si>
  <si>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</si>
  <si>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</si>
  <si>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</si>
  <si>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</si>
  <si>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</si>
  <si>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</si>
  <si>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</si>
  <si>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</si>
  <si>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</si>
  <si>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</si>
  <si>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</si>
  <si>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</si>
  <si>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</si>
  <si>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</si>
  <si>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</si>
  <si>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</si>
  <si>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</si>
  <si>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</si>
  <si>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</si>
  <si>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</si>
  <si>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</si>
  <si>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</si>
  <si>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</si>
  <si>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</si>
  <si>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</si>
  <si>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</si>
  <si>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</si>
  <si>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</si>
  <si>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</si>
  <si>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</si>
  <si>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</si>
  <si>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</si>
  <si>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</si>
  <si>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</si>
  <si>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</si>
  <si>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</si>
  <si>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</si>
  <si>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</si>
  <si>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</si>
  <si>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</si>
  <si>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</si>
  <si>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</si>
  <si>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</si>
  <si>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</si>
  <si>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</si>
  <si>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</si>
  <si>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</si>
  <si>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</si>
  <si>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</si>
  <si>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</si>
  <si>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</si>
  <si>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</si>
  <si>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</si>
  <si>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</si>
  <si>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</si>
  <si>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</si>
  <si>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</si>
  <si>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</si>
  <si>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</si>
  <si>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</si>
  <si>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</si>
  <si>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</si>
  <si>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</si>
  <si>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</si>
  <si>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</si>
  <si>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</si>
  <si>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</si>
  <si>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</si>
  <si>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</si>
  <si>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</si>
  <si>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</si>
  <si>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</si>
  <si>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</si>
  <si>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</si>
  <si>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</si>
  <si>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</si>
  <si>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</si>
  <si>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</si>
  <si>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</si>
  <si>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</si>
  <si>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</si>
  <si>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</si>
  <si>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</si>
  <si>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</si>
  <si>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</si>
  <si>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</si>
  <si>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</si>
  <si>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</si>
  <si>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</si>
  <si>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</si>
  <si>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</si>
  <si>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</si>
  <si>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</si>
  <si>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</si>
  <si>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</si>
  <si>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</si>
  <si>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</si>
  <si>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</si>
  <si>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</si>
  <si>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</si>
  <si>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</si>
  <si>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</si>
  <si>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</si>
  <si>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</si>
  <si>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</si>
  <si>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</si>
  <si>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</si>
  <si>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</si>
  <si>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</si>
  <si>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</si>
  <si>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</si>
  <si>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</si>
  <si>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</si>
  <si>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</si>
  <si>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</si>
  <si>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</si>
  <si>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</si>
  <si>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</si>
  <si>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</si>
  <si>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</si>
  <si>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</si>
  <si>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</si>
  <si>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</si>
  <si>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</si>
  <si>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</si>
  <si>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</si>
  <si>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</si>
  <si>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</si>
  <si>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</si>
  <si>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</si>
  <si>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</si>
  <si>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</si>
  <si>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</si>
  <si>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</si>
  <si>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</si>
  <si>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</si>
  <si>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</si>
  <si>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</si>
  <si>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</si>
  <si>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</si>
  <si>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</si>
  <si>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</si>
  <si>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</si>
  <si>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</si>
  <si>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</si>
  <si>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</si>
  <si>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</si>
  <si>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</si>
  <si>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</si>
  <si>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</si>
  <si>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</si>
  <si>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</si>
  <si>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</si>
  <si>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</si>
  <si>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</si>
  <si>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</si>
  <si>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</si>
  <si>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</si>
  <si>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</si>
  <si>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</si>
  <si>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</si>
  <si>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</si>
  <si>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</si>
  <si>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</si>
  <si>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</si>
  <si>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</si>
  <si>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</si>
  <si>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</si>
  <si>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</si>
  <si>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</si>
  <si>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</si>
  <si>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</si>
  <si>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</si>
  <si>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</si>
  <si>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</si>
  <si>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</si>
  <si>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</si>
  <si>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</si>
  <si>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</si>
  <si>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</si>
  <si>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</si>
  <si>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</si>
  <si>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</si>
  <si>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</si>
  <si>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</si>
  <si>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</si>
  <si>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</si>
  <si>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</si>
  <si>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</si>
  <si>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</si>
  <si>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</si>
  <si>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</si>
  <si>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</si>
  <si>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</si>
  <si>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</si>
  <si>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</si>
  <si>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</si>
  <si>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</si>
  <si>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</si>
  <si>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</si>
  <si>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</si>
  <si>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</si>
  <si>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</si>
  <si>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</si>
  <si>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</si>
  <si>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</si>
  <si>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</si>
  <si>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</si>
  <si>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</si>
  <si>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</si>
  <si>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</si>
  <si>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</si>
  <si>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</si>
  <si>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</si>
  <si>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</si>
  <si>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</si>
  <si>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</si>
  <si>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</si>
  <si>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</si>
  <si>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</si>
  <si>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</si>
  <si>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</si>
  <si>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</si>
  <si>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</si>
  <si>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</si>
  <si>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</si>
  <si>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</si>
  <si>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</si>
  <si>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</si>
  <si>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</si>
  <si>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</si>
  <si>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</si>
  <si>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</si>
  <si>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</si>
  <si>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</si>
  <si>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</si>
  <si>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</si>
  <si>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</si>
  <si>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</si>
  <si>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</si>
  <si>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</si>
  <si>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</si>
  <si>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</si>
  <si>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</si>
  <si>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</si>
  <si>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</si>
  <si>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</si>
  <si>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</si>
  <si>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</si>
  <si>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</si>
  <si>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</si>
  <si>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</si>
  <si>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</si>
  <si>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</si>
  <si>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</si>
  <si>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</si>
  <si>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</si>
  <si>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</si>
  <si>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</si>
  <si>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</si>
  <si>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</si>
  <si>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</si>
  <si>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</si>
  <si>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</si>
  <si>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</si>
  <si>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</si>
  <si>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</si>
  <si>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</si>
  <si>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</si>
  <si>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</si>
  <si>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</si>
  <si>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</si>
  <si>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</si>
  <si>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</si>
  <si>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</si>
  <si>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</si>
  <si>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</si>
  <si>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</si>
  <si>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</si>
  <si>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</si>
  <si>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</si>
  <si>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</si>
  <si>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</si>
  <si>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</si>
  <si>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</si>
  <si>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</si>
  <si>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</si>
  <si>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</si>
  <si>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</si>
  <si>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</si>
  <si>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</si>
  <si>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</si>
  <si>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</si>
  <si>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</si>
  <si>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</si>
  <si>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</si>
  <si>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</si>
  <si>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</si>
  <si>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</si>
  <si>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</si>
  <si>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</si>
  <si>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</si>
  <si>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</si>
  <si>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</si>
  <si>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</si>
  <si>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</si>
  <si>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</si>
  <si>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</si>
  <si>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</si>
  <si>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</si>
  <si>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</si>
  <si>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</si>
  <si>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</si>
  <si>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</si>
  <si>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</si>
  <si>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</si>
  <si>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</si>
  <si>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</si>
  <si>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</si>
  <si>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</si>
  <si>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</si>
  <si>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</si>
  <si>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</si>
  <si>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</si>
  <si>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</si>
  <si>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</si>
  <si>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</si>
  <si>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</si>
  <si>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</si>
  <si>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</si>
  <si>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</si>
  <si>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</si>
  <si>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</si>
  <si>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</si>
  <si>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</si>
  <si>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</si>
  <si>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</si>
  <si>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</si>
  <si>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</si>
  <si>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</si>
  <si>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</si>
  <si>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</si>
  <si>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</si>
  <si>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</si>
  <si>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</si>
  <si>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</si>
  <si>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</si>
  <si>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</si>
  <si>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</si>
  <si>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</si>
  <si>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</si>
  <si>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</si>
  <si>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</si>
  <si>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</si>
  <si>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</si>
  <si>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</si>
  <si>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</si>
  <si>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</si>
  <si>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</si>
  <si>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</si>
  <si>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</si>
  <si>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</si>
  <si>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</si>
  <si>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</si>
  <si>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</si>
  <si>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</si>
  <si>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</si>
  <si>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</si>
  <si>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</si>
  <si>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</si>
  <si>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</si>
  <si>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</si>
  <si>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</si>
  <si>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</si>
  <si>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</si>
  <si>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</si>
  <si>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</si>
  <si>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</si>
  <si>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</si>
  <si>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</si>
  <si>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</si>
  <si>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</si>
  <si>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</si>
  <si>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</si>
  <si>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</si>
  <si>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</si>
  <si>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</si>
  <si>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</si>
  <si>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</si>
  <si>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</si>
  <si>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</si>
  <si>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</si>
  <si>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</si>
  <si>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</si>
  <si>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</si>
  <si>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</si>
  <si>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</si>
  <si>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</si>
  <si>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</si>
  <si>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</si>
  <si>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</si>
  <si>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</si>
  <si>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</si>
  <si>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</si>
  <si>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</si>
  <si>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</si>
  <si>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</si>
  <si>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</si>
  <si>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</si>
  <si>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</si>
  <si>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</si>
  <si>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</si>
  <si>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</si>
  <si>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</si>
  <si>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</si>
  <si>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</si>
  <si>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</si>
  <si>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</si>
  <si>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</si>
  <si>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</si>
  <si>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</si>
  <si>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</si>
  <si>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</si>
  <si>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</si>
  <si>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</si>
  <si>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</si>
  <si>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</si>
  <si>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</si>
  <si>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</si>
  <si>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</si>
  <si>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</si>
  <si>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</si>
  <si>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</si>
  <si>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</si>
  <si>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</si>
  <si>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</si>
  <si>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</si>
  <si>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</si>
  <si>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</si>
  <si>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</si>
  <si>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</si>
  <si>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</si>
  <si>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</si>
  <si>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</si>
  <si>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</si>
  <si>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</si>
  <si>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</si>
  <si>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</si>
  <si>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</si>
  <si>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</si>
  <si>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</si>
  <si>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</si>
  <si>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</si>
  <si>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</si>
  <si>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</si>
  <si>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</si>
  <si>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</si>
  <si>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</si>
  <si>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</si>
  <si>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</si>
  <si>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</si>
  <si>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</si>
  <si>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</si>
  <si>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</si>
  <si>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</si>
  <si>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</si>
  <si>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</si>
  <si>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</si>
  <si>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</si>
  <si>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</si>
  <si>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</si>
  <si>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</si>
  <si>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</si>
  <si>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</si>
  <si>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</si>
  <si>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</si>
  <si>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</si>
  <si>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</si>
  <si>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</si>
  <si>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</si>
  <si>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</si>
  <si>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</si>
  <si>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</si>
  <si>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</si>
  <si>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</si>
  <si>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</si>
  <si>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</si>
  <si>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</si>
  <si>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</si>
  <si>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</si>
  <si>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</si>
  <si>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</si>
  <si>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</si>
  <si>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</si>
  <si>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</si>
  <si>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</si>
  <si>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</si>
  <si>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</si>
  <si>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</si>
  <si>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</si>
  <si>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</si>
  <si>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</si>
  <si>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</si>
  <si>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</si>
  <si>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</si>
  <si>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</si>
  <si>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</si>
  <si>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</si>
  <si>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</si>
  <si>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</si>
  <si>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</si>
  <si>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</si>
  <si>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</si>
  <si>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</si>
  <si>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</si>
  <si>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</si>
  <si>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</si>
  <si>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</si>
  <si>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</si>
  <si>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</si>
  <si>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</si>
  <si>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</si>
  <si>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</si>
  <si>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</si>
  <si>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</si>
  <si>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</si>
  <si>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</si>
  <si>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</si>
  <si>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</si>
  <si>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</si>
  <si>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</si>
  <si>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</si>
  <si>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</si>
  <si>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</si>
  <si>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</si>
  <si>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</si>
  <si>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</si>
  <si>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</si>
  <si>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</si>
  <si>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</si>
  <si>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</si>
  <si>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</si>
  <si>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</si>
  <si>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</si>
  <si>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</si>
  <si>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</si>
  <si>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</si>
  <si>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</si>
  <si>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</si>
  <si>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</si>
  <si>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</si>
  <si>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</si>
  <si>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</si>
  <si>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</si>
  <si>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</si>
  <si>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</si>
  <si>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</si>
  <si>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</si>
  <si>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</si>
  <si>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</si>
  <si>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</si>
  <si>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</si>
  <si>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</si>
  <si>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</si>
  <si>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</si>
  <si>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</si>
  <si>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</si>
  <si>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</si>
  <si>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</si>
  <si>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</si>
  <si>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</si>
  <si>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</si>
  <si>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</si>
  <si>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</si>
  <si>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</si>
  <si>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</si>
  <si>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</si>
  <si>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</si>
  <si>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</si>
  <si>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</si>
  <si>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</si>
  <si>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</si>
  <si>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</si>
  <si>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</si>
  <si>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</si>
  <si>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</si>
  <si>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</si>
  <si>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</si>
  <si>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</si>
  <si>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</si>
  <si>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</si>
  <si>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</si>
  <si>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</si>
  <si>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</si>
  <si>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</si>
  <si>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</si>
  <si>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</si>
  <si>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</si>
  <si>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</si>
  <si>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</si>
  <si>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</si>
  <si>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</si>
  <si>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</si>
  <si>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</si>
  <si>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</si>
  <si>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</si>
  <si>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</si>
  <si>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</si>
  <si>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</si>
  <si>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</si>
  <si>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</si>
  <si>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</si>
  <si>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</si>
  <si>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</si>
  <si>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</si>
  <si>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</si>
  <si>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</si>
  <si>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</si>
  <si>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</si>
  <si>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</si>
  <si>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</si>
  <si>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</si>
  <si>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</si>
  <si>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</si>
  <si>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</si>
  <si>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</si>
  <si>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</si>
  <si>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</si>
  <si>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</si>
  <si>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</si>
  <si>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</si>
  <si>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</si>
  <si>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</si>
  <si>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</si>
  <si>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</si>
  <si>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</si>
  <si>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</si>
  <si>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</si>
  <si>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</si>
  <si>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</si>
  <si>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</si>
  <si>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</si>
  <si>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</si>
  <si>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</si>
  <si>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</si>
  <si>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</si>
  <si>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</si>
  <si>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</si>
  <si>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</si>
  <si>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</si>
  <si>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</si>
  <si>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</si>
  <si>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</si>
  <si>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</si>
  <si>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</si>
  <si>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</si>
  <si>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</si>
  <si>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</si>
  <si>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</si>
  <si>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</si>
  <si>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</si>
  <si>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</si>
  <si>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</si>
  <si>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</si>
  <si>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</si>
  <si>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</si>
  <si>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</si>
  <si>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</si>
  <si>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</si>
  <si>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</si>
  <si>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</si>
  <si>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</si>
  <si>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</si>
  <si>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</si>
  <si>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</si>
  <si>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</si>
  <si>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</si>
  <si>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</si>
  <si>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</si>
  <si>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</si>
  <si>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</si>
  <si>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</si>
  <si>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</si>
  <si>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</si>
  <si>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</si>
  <si>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</si>
  <si>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</si>
  <si>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</si>
  <si>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</si>
  <si>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</si>
  <si>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</si>
  <si>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</si>
  <si>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</si>
  <si>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</si>
  <si>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</si>
  <si>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</si>
  <si>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</si>
  <si>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</si>
  <si>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</si>
  <si>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</si>
  <si>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</si>
  <si>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</si>
  <si>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</si>
  <si>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</si>
  <si>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</si>
  <si>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</si>
  <si>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</si>
  <si>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</si>
  <si>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</si>
  <si>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</si>
  <si>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</si>
  <si>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</si>
  <si>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</si>
  <si>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</si>
  <si>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</si>
  <si>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</si>
  <si>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</si>
  <si>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</si>
  <si>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</si>
  <si>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</si>
  <si>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</si>
  <si>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</si>
  <si>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</si>
  <si>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</si>
  <si>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</si>
  <si>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</si>
  <si>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</si>
  <si>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</si>
  <si>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</si>
  <si>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</si>
  <si>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</si>
  <si>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</si>
  <si>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</si>
  <si>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</si>
  <si>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</si>
  <si>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</si>
  <si>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</si>
  <si>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</si>
  <si>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</si>
  <si>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</si>
  <si>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</si>
  <si>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</si>
  <si>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</si>
  <si>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</si>
  <si>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</si>
  <si>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</si>
  <si>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</si>
  <si>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</si>
  <si>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</si>
  <si>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</si>
  <si>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</si>
  <si>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</si>
  <si>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</si>
  <si>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</si>
  <si>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</si>
  <si>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</si>
  <si>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</si>
  <si>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</si>
  <si>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</si>
  <si>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</si>
  <si>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</si>
  <si>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</si>
  <si>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</si>
  <si>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</si>
  <si>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</si>
  <si>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</si>
  <si>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</si>
  <si>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</si>
  <si>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</si>
  <si>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</si>
  <si>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</si>
  <si>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</si>
  <si>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</si>
  <si>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</si>
  <si>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</si>
  <si>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</si>
  <si>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</si>
  <si>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</si>
  <si>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</si>
  <si>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</si>
  <si>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</si>
  <si>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</si>
  <si>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</si>
  <si>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</si>
  <si>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</si>
  <si>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</si>
  <si>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</si>
  <si>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</si>
  <si>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</si>
  <si>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</si>
  <si>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</si>
  <si>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</si>
  <si>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</si>
  <si>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</si>
  <si>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</si>
  <si>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</si>
  <si>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</si>
  <si>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</si>
  <si>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</si>
  <si>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</si>
  <si>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</si>
  <si>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</si>
  <si>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</si>
  <si>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</si>
  <si>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</si>
  <si>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</si>
  <si>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</si>
  <si>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</si>
  <si>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</si>
  <si>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</si>
  <si>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</si>
  <si>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</si>
  <si>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</si>
  <si>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</si>
  <si>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</si>
  <si>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</si>
  <si>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</si>
  <si>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</si>
  <si>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</si>
  <si>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</si>
  <si>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</si>
  <si>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</si>
  <si>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</si>
  <si>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</si>
  <si>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</si>
  <si>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</si>
  <si>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</si>
  <si>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</si>
  <si>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</si>
  <si>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</si>
  <si>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</si>
  <si>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</si>
  <si>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</si>
  <si>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</si>
  <si>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</si>
  <si>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</si>
  <si>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</si>
  <si>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</si>
  <si>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</si>
  <si>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</si>
  <si>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</si>
  <si>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</si>
  <si>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</si>
  <si>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</si>
  <si>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</si>
  <si>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</si>
  <si>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</si>
  <si>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</si>
  <si>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</si>
  <si>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</si>
  <si>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</si>
  <si>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</si>
  <si>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</si>
  <si>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</si>
  <si>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</si>
  <si>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</si>
  <si>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</si>
  <si>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</si>
  <si>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</si>
  <si>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</si>
  <si>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</si>
  <si>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</si>
  <si>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</si>
  <si>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</si>
  <si>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</si>
  <si>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</si>
  <si>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</si>
  <si>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</si>
  <si>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</si>
  <si>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</si>
  <si>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</si>
  <si>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</si>
  <si>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</si>
  <si>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</si>
  <si>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</si>
  <si>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</si>
  <si>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</si>
  <si>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</si>
  <si>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</si>
  <si>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</si>
  <si>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</si>
  <si>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</si>
  <si>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</si>
  <si>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</si>
  <si>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</si>
  <si>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</si>
  <si>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</si>
  <si>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</si>
  <si>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</si>
  <si>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</si>
  <si>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</si>
  <si>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</si>
  <si>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</si>
  <si>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</si>
  <si>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</si>
  <si>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</si>
  <si>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</si>
  <si>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</si>
  <si>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</si>
  <si>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</si>
  <si>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</si>
  <si>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</si>
  <si>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</si>
  <si>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</si>
  <si>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</si>
  <si>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</si>
  <si>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</si>
  <si>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</si>
  <si>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</si>
  <si>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</si>
  <si>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</si>
  <si>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</si>
  <si>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</si>
  <si>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</si>
  <si>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</si>
  <si>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</si>
  <si>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</si>
  <si>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</si>
  <si>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</si>
  <si>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</si>
  <si>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</si>
  <si>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</si>
  <si>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</si>
  <si>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</si>
  <si>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</si>
  <si>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</si>
  <si>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</si>
  <si>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</si>
  <si>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</si>
  <si>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</si>
  <si>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</si>
  <si>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</si>
  <si>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</si>
  <si>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</si>
  <si>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</si>
  <si>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</si>
  <si>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</si>
  <si>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</si>
  <si>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</si>
  <si>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</si>
  <si>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</si>
  <si>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</si>
  <si>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</si>
  <si>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</si>
  <si>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</si>
  <si>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</si>
  <si>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</si>
  <si>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</si>
  <si>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</si>
  <si>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</si>
  <si>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</si>
  <si>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</si>
  <si>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</si>
  <si>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</si>
  <si>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</si>
  <si>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</si>
  <si>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</si>
  <si>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</si>
  <si>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</si>
  <si>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</si>
  <si>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</si>
  <si>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</si>
  <si>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</si>
  <si>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</si>
  <si>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</si>
  <si>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</si>
  <si>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</si>
  <si>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</si>
  <si>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</si>
  <si>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</si>
  <si>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</si>
  <si>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</si>
  <si>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</si>
  <si>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</si>
  <si>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</si>
  <si>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</si>
  <si>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</si>
  <si>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</si>
  <si>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</si>
  <si>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</si>
  <si>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</si>
  <si>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</si>
  <si>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</si>
  <si>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</si>
  <si>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</si>
  <si>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</si>
  <si>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</si>
  <si>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</si>
  <si>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</si>
  <si>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</si>
  <si>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</si>
  <si>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</si>
  <si>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</si>
  <si>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</si>
  <si>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</si>
  <si>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</si>
  <si>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</si>
  <si>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</si>
  <si>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</si>
  <si>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</si>
  <si>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</si>
  <si>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</si>
  <si>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</si>
  <si>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</si>
  <si>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</si>
  <si>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</si>
  <si>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</si>
  <si>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</si>
  <si>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</si>
  <si>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</si>
  <si>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</si>
  <si>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</si>
  <si>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</si>
  <si>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</si>
  <si>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</si>
  <si>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</si>
  <si>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</si>
  <si>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</si>
  <si>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</si>
  <si>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</si>
  <si>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</si>
  <si>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</si>
  <si>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</si>
  <si>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</si>
  <si>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</si>
  <si>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</si>
  <si>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</si>
  <si>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</si>
  <si>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</si>
  <si>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</si>
  <si>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</si>
  <si>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</si>
  <si>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</si>
  <si>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</si>
  <si>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</si>
  <si>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</si>
  <si>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</si>
  <si>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</si>
  <si>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</si>
  <si>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</si>
  <si>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</si>
  <si>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</si>
  <si>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</si>
  <si>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</si>
  <si>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</si>
  <si>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</si>
  <si>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</si>
  <si>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</si>
  <si>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</si>
  <si>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</si>
  <si>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</si>
  <si>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</si>
  <si>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</si>
  <si>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</si>
  <si>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</si>
  <si>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</si>
  <si>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</si>
  <si>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</si>
  <si>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</si>
  <si>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</si>
  <si>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</si>
  <si>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</si>
  <si>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</si>
  <si>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</si>
  <si>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</si>
  <si>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</si>
  <si>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</si>
  <si>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</si>
  <si>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</si>
  <si>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</si>
  <si>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</si>
  <si>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</si>
  <si>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</si>
  <si>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</si>
  <si>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</si>
  <si>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</si>
  <si>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</si>
  <si>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</si>
  <si>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</si>
  <si>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</si>
  <si>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</si>
  <si>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</si>
  <si>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</si>
  <si>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</si>
  <si>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</si>
  <si>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</si>
  <si>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</si>
  <si>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</si>
  <si>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</si>
  <si>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</si>
  <si>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</si>
  <si>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</si>
  <si>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</si>
  <si>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</si>
  <si>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</si>
  <si>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</si>
  <si>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</si>
  <si>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</si>
  <si>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</si>
  <si>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</si>
  <si>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</si>
  <si>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</si>
  <si>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</si>
  <si>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</si>
  <si>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</si>
  <si>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</si>
  <si>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</si>
  <si>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</si>
  <si>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</si>
  <si>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</si>
  <si>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</si>
  <si>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</si>
  <si>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</si>
  <si>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</si>
  <si>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</si>
  <si>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</si>
  <si>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</si>
  <si>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</si>
  <si>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</si>
  <si>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</si>
  <si>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</si>
  <si>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</si>
  <si>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</si>
  <si>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</si>
  <si>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</si>
  <si>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</si>
  <si>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</si>
  <si>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</si>
  <si>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</si>
  <si>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</si>
  <si>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</si>
  <si>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</si>
  <si>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</si>
  <si>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</si>
  <si>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</si>
  <si>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</si>
  <si>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</si>
  <si>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</si>
  <si>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</si>
  <si>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</si>
  <si>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</si>
  <si>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</si>
  <si>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</si>
  <si>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</si>
  <si>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</si>
  <si>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</si>
  <si>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</si>
  <si>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</si>
  <si>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</si>
  <si>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</si>
  <si>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</si>
  <si>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</si>
  <si>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</si>
  <si>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</si>
  <si>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</si>
  <si>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</si>
  <si>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</si>
  <si>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</si>
  <si>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</si>
  <si>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</si>
  <si>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</si>
  <si>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</si>
  <si>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</si>
  <si>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</si>
  <si>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</si>
  <si>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</si>
  <si>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</si>
  <si>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</si>
  <si>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</si>
  <si>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</si>
  <si>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</si>
  <si>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</si>
  <si>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</si>
  <si>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</si>
  <si>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</si>
  <si>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</si>
  <si>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</si>
  <si>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</si>
  <si>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</si>
  <si>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</si>
  <si>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</si>
  <si>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</si>
  <si>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</si>
  <si>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</si>
  <si>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</si>
  <si>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</si>
  <si>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</si>
  <si>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</si>
  <si>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</si>
  <si>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</si>
  <si>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</si>
  <si>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</si>
  <si>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</si>
  <si>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</si>
  <si>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</si>
  <si>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</si>
  <si>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</si>
  <si>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</si>
  <si>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</si>
  <si>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</si>
  <si>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</si>
  <si>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</si>
  <si>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</si>
  <si>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</si>
  <si>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</si>
  <si>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</si>
  <si>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</si>
  <si>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</si>
  <si>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</si>
  <si>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</si>
  <si>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</si>
  <si>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</si>
  <si>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</si>
  <si>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</si>
  <si>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</si>
  <si>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</si>
  <si>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</si>
  <si>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</si>
  <si>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</si>
  <si>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</si>
  <si>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</si>
  <si>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</si>
  <si>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</si>
  <si>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</si>
  <si>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</si>
  <si>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</si>
  <si>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</si>
  <si>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</si>
  <si>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</si>
  <si>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</si>
  <si>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</si>
  <si>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</si>
  <si>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</si>
  <si>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</si>
  <si>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</si>
  <si>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</si>
  <si>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</si>
  <si>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</si>
  <si>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</si>
  <si>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</si>
  <si>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</si>
  <si>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</si>
  <si>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</si>
  <si>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</si>
  <si>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</si>
  <si>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</si>
  <si>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</si>
  <si>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</si>
  <si>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</si>
  <si>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</si>
  <si>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</si>
  <si>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</si>
  <si>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</si>
  <si>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</si>
  <si>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</si>
  <si>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</si>
  <si>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</si>
  <si>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</si>
  <si>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</si>
  <si>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</si>
  <si>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</si>
  <si>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</si>
  <si>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</si>
  <si>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</si>
  <si>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</si>
  <si>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</si>
  <si>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</si>
  <si>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</si>
  <si>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</si>
  <si>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</si>
  <si>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</si>
  <si>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</si>
  <si>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</si>
  <si>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</si>
  <si>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</si>
  <si>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</si>
  <si>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</si>
  <si>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</si>
  <si>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</si>
  <si>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</si>
  <si>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</si>
  <si>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</si>
  <si>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</si>
  <si>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</si>
  <si>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</si>
  <si>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</si>
  <si>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</si>
  <si>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</si>
  <si>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</si>
  <si>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</si>
  <si>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</si>
  <si>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</si>
  <si>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</si>
  <si>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</si>
  <si>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</si>
  <si>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</si>
  <si>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</si>
  <si>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</si>
  <si>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</si>
  <si>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</si>
  <si>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</si>
  <si>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</si>
  <si>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</si>
  <si>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</si>
  <si>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</si>
  <si>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</si>
  <si>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</si>
  <si>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</si>
  <si>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</si>
  <si>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</si>
  <si>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</si>
  <si>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</si>
  <si>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</si>
  <si>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</si>
  <si>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</si>
  <si>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</si>
  <si>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</si>
  <si>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</si>
  <si>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</si>
  <si>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</si>
  <si>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</si>
  <si>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</si>
  <si>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</si>
  <si>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</si>
  <si>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</si>
  <si>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</si>
  <si>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</si>
  <si>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</si>
  <si>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</si>
  <si>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</si>
  <si>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</si>
  <si>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</si>
  <si>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</si>
  <si>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</si>
  <si>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</si>
  <si>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</si>
  <si>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</si>
  <si>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</si>
  <si>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</si>
  <si>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</si>
  <si>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</si>
  <si>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</si>
  <si>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</si>
  <si>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</si>
  <si>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</si>
  <si>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</si>
  <si>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</si>
  <si>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</si>
  <si>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</si>
  <si>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</si>
  <si>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</si>
  <si>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</si>
  <si>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</si>
  <si>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</si>
  <si>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</si>
  <si>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</si>
  <si>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</si>
  <si>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</si>
  <si>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</si>
  <si>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</si>
  <si>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</si>
  <si>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</si>
  <si>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</si>
  <si>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</si>
  <si>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</si>
  <si>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</si>
  <si>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</si>
  <si>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</si>
  <si>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</si>
  <si>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</si>
  <si>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</si>
  <si>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</si>
  <si>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</si>
  <si>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</si>
  <si>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</si>
  <si>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</si>
  <si>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</si>
  <si>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</si>
  <si>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</si>
  <si>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</si>
  <si>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</si>
  <si>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</si>
  <si>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</si>
  <si>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</si>
  <si>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</si>
  <si>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</si>
  <si>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</si>
  <si>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</si>
  <si>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</si>
  <si>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</si>
  <si>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</si>
  <si>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</si>
  <si>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</si>
  <si>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</si>
  <si>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</si>
  <si>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</si>
  <si>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</si>
  <si>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</si>
  <si>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</si>
  <si>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</si>
  <si>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</si>
  <si>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</si>
  <si>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</si>
  <si>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</si>
  <si>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</si>
  <si>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</si>
  <si>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</si>
  <si>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</si>
  <si>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</si>
  <si>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</si>
  <si>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</si>
  <si>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</si>
  <si>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</si>
  <si>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</si>
  <si>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</si>
  <si>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</si>
  <si>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</si>
  <si>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</si>
  <si>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</si>
  <si>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</si>
  <si>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</si>
  <si>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</si>
  <si>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</si>
  <si>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</si>
  <si>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</si>
  <si>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</si>
  <si>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</si>
  <si>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</si>
  <si>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</si>
  <si>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</si>
  <si>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</si>
  <si>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</si>
  <si>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</si>
  <si>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</si>
  <si>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</si>
  <si>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</si>
  <si>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</si>
  <si>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</si>
  <si>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</si>
  <si>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</si>
  <si>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</si>
  <si>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</si>
  <si>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</si>
  <si>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</si>
  <si>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</si>
  <si>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</si>
  <si>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</si>
  <si>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</si>
  <si>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</si>
  <si>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</si>
  <si>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</si>
  <si>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</si>
  <si>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</si>
  <si>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</si>
  <si>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</si>
  <si>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</si>
  <si>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</si>
  <si>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</si>
  <si>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</si>
  <si>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</si>
  <si>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</si>
  <si>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</si>
  <si>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</si>
  <si>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</si>
  <si>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</si>
  <si>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</si>
  <si>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</si>
  <si>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</si>
  <si>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</si>
  <si>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</si>
  <si>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</si>
  <si>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</si>
  <si>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</si>
  <si>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</si>
  <si>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</si>
  <si>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</si>
  <si>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</si>
  <si>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</si>
  <si>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</si>
  <si>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</si>
  <si>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</si>
  <si>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</si>
  <si>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</si>
  <si>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</si>
  <si>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</si>
  <si>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</si>
  <si>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</si>
  <si>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</si>
  <si>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</si>
  <si>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</si>
  <si>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</si>
  <si>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</si>
  <si>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</si>
  <si>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</si>
  <si>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</si>
  <si>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</si>
  <si>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</si>
  <si>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</si>
  <si>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</si>
  <si>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</si>
  <si>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</si>
  <si>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</si>
  <si>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</si>
  <si>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</si>
  <si>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</si>
  <si>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</si>
  <si>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</si>
  <si>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</si>
  <si>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</si>
  <si>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</si>
  <si>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</si>
  <si>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</si>
  <si>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</si>
  <si>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</si>
  <si>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</si>
  <si>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</si>
  <si>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</si>
  <si>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</si>
  <si>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</si>
  <si>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</si>
  <si>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</si>
  <si>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</si>
  <si>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</si>
  <si>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</si>
  <si>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</si>
  <si>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</si>
  <si>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</si>
  <si>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</si>
  <si>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</si>
  <si>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</si>
  <si>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</si>
  <si>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</si>
  <si>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</si>
  <si>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</si>
  <si>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</si>
  <si>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</si>
  <si>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</si>
  <si>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</si>
  <si>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</si>
  <si>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</si>
  <si>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</si>
  <si>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</si>
  <si>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</si>
  <si>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</si>
  <si>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</si>
  <si>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</si>
  <si>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</si>
  <si>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</si>
  <si>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</si>
  <si>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</si>
  <si>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</si>
  <si>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</si>
  <si>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</si>
  <si>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</si>
  <si>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</si>
  <si>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</si>
  <si>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</si>
  <si>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</si>
  <si>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</si>
  <si>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</si>
  <si>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</si>
  <si>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</si>
  <si>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</si>
  <si>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</si>
  <si>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</si>
  <si>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</si>
  <si>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</si>
  <si>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</si>
  <si>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</si>
  <si>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</si>
  <si>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</si>
  <si>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</si>
  <si>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</si>
  <si>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</si>
  <si>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</si>
  <si>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</si>
  <si>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</si>
  <si>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</si>
  <si>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</si>
  <si>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</si>
  <si>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</si>
  <si>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</si>
  <si>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</si>
  <si>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</si>
  <si>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</si>
  <si>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</si>
  <si>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</si>
  <si>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</si>
  <si>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</si>
  <si>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</si>
  <si>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</si>
  <si>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</si>
  <si>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</si>
  <si>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</si>
  <si>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</si>
  <si>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</si>
  <si>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</si>
  <si>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</si>
  <si>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</si>
  <si>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</si>
  <si>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</si>
  <si>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</si>
  <si>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</si>
  <si>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</si>
  <si>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</si>
  <si>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</si>
  <si>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</si>
  <si>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</si>
  <si>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</si>
  <si>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</si>
  <si>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</si>
  <si>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</si>
  <si>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</si>
  <si>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</si>
  <si>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</si>
  <si>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</si>
  <si>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</si>
  <si>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</si>
  <si>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</si>
  <si>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</si>
  <si>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</si>
  <si>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</si>
  <si>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</si>
  <si>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</si>
  <si>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</si>
  <si>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</si>
  <si>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</si>
  <si>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</si>
  <si>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</si>
  <si>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</si>
  <si>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</si>
  <si>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</si>
  <si>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</si>
  <si>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</si>
  <si>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</si>
  <si>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</si>
  <si>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</si>
  <si>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</si>
  <si>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</si>
  <si>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</si>
  <si>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</si>
  <si>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</si>
  <si>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</si>
  <si>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</si>
  <si>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</si>
  <si>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</si>
  <si>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</si>
  <si>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</si>
  <si>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</si>
  <si>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</si>
  <si>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</si>
  <si>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</si>
  <si>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</si>
  <si>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</si>
  <si>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</si>
  <si>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</si>
  <si>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</si>
  <si>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</si>
  <si>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</si>
  <si>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</si>
  <si>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</si>
  <si>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</si>
  <si>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</si>
  <si>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</si>
  <si>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</si>
  <si>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</si>
  <si>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</si>
  <si>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</si>
  <si>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</si>
  <si>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</si>
  <si>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</si>
  <si>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</si>
  <si>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</si>
  <si>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</si>
  <si>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</si>
  <si>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</si>
  <si>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</si>
  <si>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</si>
  <si>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</si>
  <si>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</si>
  <si>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</si>
  <si>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</si>
  <si>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</si>
  <si>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</si>
  <si>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</si>
  <si>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</si>
  <si>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</si>
  <si>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</si>
  <si>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</si>
  <si>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</si>
  <si>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</si>
  <si>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</si>
  <si>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</si>
  <si>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</si>
  <si>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</si>
  <si>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</si>
  <si>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</si>
  <si>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</si>
  <si>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</si>
  <si>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</si>
  <si>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</si>
  <si>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</si>
  <si>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</si>
  <si>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</si>
  <si>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</si>
  <si>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</si>
  <si>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</si>
  <si>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</si>
  <si>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</si>
  <si>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</si>
  <si>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</si>
  <si>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</si>
  <si>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</si>
  <si>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</si>
  <si>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</si>
  <si>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</si>
  <si>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</si>
  <si>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</si>
  <si>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</si>
  <si>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</si>
  <si>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</si>
  <si>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</si>
  <si>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</si>
  <si>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</si>
  <si>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</si>
  <si>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</si>
  <si>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</si>
  <si>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</si>
  <si>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</si>
  <si>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</si>
  <si>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</si>
  <si>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</si>
  <si>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</si>
  <si>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</si>
  <si>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</si>
  <si>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</si>
  <si>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</si>
  <si>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</si>
  <si>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</si>
  <si>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</si>
  <si>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</si>
  <si>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</si>
  <si>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</si>
  <si>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</si>
  <si>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</si>
  <si>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</si>
  <si>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</si>
  <si>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</si>
  <si>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</si>
  <si>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</si>
  <si>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</si>
  <si>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</si>
  <si>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</si>
  <si>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</si>
  <si>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</si>
  <si>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</si>
  <si>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</si>
  <si>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</si>
  <si>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</si>
  <si>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</si>
  <si>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</si>
  <si>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</si>
  <si>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</si>
  <si>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</si>
  <si>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</si>
  <si>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</si>
  <si>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</si>
  <si>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</si>
  <si>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</si>
  <si>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</si>
  <si>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</si>
  <si>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</si>
  <si>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</si>
  <si>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</si>
  <si>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</si>
  <si>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</si>
  <si>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</si>
  <si>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</si>
  <si>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</si>
  <si>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</si>
  <si>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</si>
  <si>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</si>
  <si>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</si>
  <si>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</si>
  <si>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</si>
  <si>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</si>
  <si>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</si>
  <si>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</si>
  <si>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</si>
  <si>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</si>
  <si>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</si>
  <si>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</si>
  <si>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</si>
  <si>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</si>
  <si>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</si>
  <si>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</si>
  <si>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</si>
  <si>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</si>
  <si>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</si>
  <si>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</si>
  <si>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</si>
  <si>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</si>
  <si>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</si>
  <si>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</si>
  <si>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</si>
  <si>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</si>
  <si>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</si>
  <si>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</si>
  <si>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</si>
  <si>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</si>
  <si>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</si>
  <si>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</si>
  <si>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</si>
  <si>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</si>
  <si>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</si>
  <si>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</si>
  <si>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</si>
  <si>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</si>
  <si>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</si>
  <si>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</si>
  <si>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</si>
  <si>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</si>
  <si>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</si>
  <si>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</si>
  <si>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</si>
  <si>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</si>
  <si>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</si>
  <si>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</si>
  <si>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</si>
  <si>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</si>
  <si>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</si>
  <si>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</si>
  <si>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</si>
  <si>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</si>
  <si>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</si>
  <si>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</si>
  <si>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</si>
  <si>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</si>
  <si>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</si>
  <si>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</si>
  <si>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</si>
  <si>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</si>
  <si>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</si>
  <si>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</si>
  <si>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</si>
  <si>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</si>
  <si>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</si>
  <si>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</si>
  <si>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</si>
  <si>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</si>
  <si>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</si>
  <si>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</si>
  <si>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</si>
  <si>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</si>
  <si>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</si>
  <si>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</si>
  <si>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</si>
  <si>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</si>
  <si>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</si>
  <si>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</si>
  <si>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</si>
  <si>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</si>
  <si>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</si>
  <si>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</si>
  <si>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</si>
  <si>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</si>
  <si>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</si>
  <si>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</si>
  <si>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</si>
  <si>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</si>
  <si>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</si>
  <si>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</si>
  <si>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</si>
  <si>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</si>
  <si>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</si>
  <si>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</si>
  <si>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</si>
  <si>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</si>
  <si>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</si>
  <si>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</si>
  <si>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</si>
  <si>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</si>
  <si>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</si>
  <si>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</si>
  <si>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</si>
  <si>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</si>
  <si>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</si>
  <si>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</si>
  <si>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</si>
  <si>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</si>
  <si>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</si>
  <si>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</si>
  <si>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</si>
  <si>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</si>
  <si>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</si>
  <si>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</si>
  <si>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</si>
  <si>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</si>
  <si>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</si>
  <si>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</si>
  <si>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</si>
  <si>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</si>
  <si>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</si>
  <si>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</si>
  <si>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</si>
  <si>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</si>
  <si>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</si>
  <si>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</si>
  <si>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</si>
  <si>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</si>
  <si>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</si>
  <si>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</si>
  <si>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</si>
  <si>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</si>
  <si>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</si>
  <si>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</si>
  <si>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</si>
  <si>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</si>
  <si>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</si>
  <si>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</si>
  <si>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</si>
  <si>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</si>
  <si>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</si>
  <si>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</si>
  <si>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</si>
  <si>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</si>
  <si>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</si>
  <si>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</si>
  <si>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</si>
  <si>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</si>
  <si>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</si>
  <si>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</si>
  <si>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</si>
  <si>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</si>
  <si>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</si>
  <si>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</si>
  <si>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</si>
  <si>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</si>
  <si>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</si>
  <si>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</si>
  <si>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</si>
  <si>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</si>
  <si>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</si>
  <si>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</si>
  <si>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</si>
  <si>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</si>
  <si>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</si>
  <si>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</si>
  <si>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</si>
  <si>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</si>
  <si>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</si>
  <si>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</si>
  <si>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</si>
  <si>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</si>
  <si>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</si>
  <si>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</si>
  <si>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</si>
  <si>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</si>
  <si>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</si>
  <si>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</si>
  <si>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</si>
  <si>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</si>
  <si>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</si>
  <si>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</si>
  <si>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</si>
  <si>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</si>
  <si>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</si>
  <si>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</si>
  <si>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</si>
  <si>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</si>
  <si>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</si>
  <si>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</si>
  <si>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</si>
  <si>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</si>
  <si>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</si>
  <si>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</si>
  <si>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</si>
  <si>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</si>
  <si>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</si>
  <si>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</si>
  <si>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</si>
  <si>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</si>
  <si>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</si>
  <si>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</si>
  <si>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</si>
  <si>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</si>
  <si>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</si>
  <si>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</si>
  <si>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</si>
  <si>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</si>
  <si>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</si>
  <si>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</si>
  <si>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</si>
  <si>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</si>
  <si>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</si>
  <si>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</si>
  <si>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</si>
  <si>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</si>
  <si>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</si>
  <si>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</si>
  <si>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</si>
  <si>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</si>
  <si>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</si>
  <si>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</si>
  <si>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</si>
  <si>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</si>
  <si>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</si>
  <si>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</si>
  <si>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</si>
  <si>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</si>
  <si>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</si>
  <si>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</si>
  <si>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</si>
  <si>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</si>
  <si>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</si>
  <si>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</si>
  <si>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</si>
  <si>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</si>
  <si>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</si>
  <si>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</si>
  <si>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</si>
  <si>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</si>
  <si>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</si>
  <si>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</si>
  <si>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</si>
  <si>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</si>
  <si>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</si>
  <si>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</si>
  <si>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</si>
  <si>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</si>
  <si>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</si>
  <si>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</si>
  <si>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</si>
  <si>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</si>
  <si>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</si>
  <si>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</si>
  <si>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</si>
  <si>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</si>
  <si>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</si>
  <si>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</si>
  <si>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</si>
  <si>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</si>
  <si>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</si>
  <si>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</si>
  <si>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</si>
  <si>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</si>
  <si>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</si>
  <si>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</si>
  <si>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</si>
  <si>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</si>
  <si>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</si>
  <si>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</si>
  <si>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</si>
  <si>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</si>
  <si>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</si>
  <si>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</si>
  <si>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</si>
  <si>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</si>
  <si>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</si>
  <si>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</si>
  <si>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</si>
  <si>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</si>
  <si>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</si>
  <si>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</si>
  <si>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</si>
  <si>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</si>
  <si>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</si>
  <si>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</si>
  <si>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</si>
  <si>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</si>
  <si>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</si>
  <si>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</si>
  <si>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</si>
  <si>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</si>
  <si>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</si>
  <si>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</si>
  <si>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</si>
  <si>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</si>
  <si>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</si>
  <si>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</si>
  <si>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</si>
  <si>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</si>
  <si>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</si>
  <si>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</si>
  <si>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</si>
  <si>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</si>
  <si>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</si>
  <si>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</si>
  <si>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</si>
  <si>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</si>
  <si>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</si>
  <si>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</si>
  <si>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</si>
  <si>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</si>
  <si>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</si>
  <si>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</si>
  <si>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</si>
  <si>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</si>
  <si>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</si>
  <si>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</si>
  <si>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</si>
  <si>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</si>
  <si>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</si>
  <si>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</si>
  <si>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</si>
  <si>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</si>
  <si>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</si>
  <si>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</si>
  <si>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</si>
  <si>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</si>
  <si>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</si>
  <si>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</si>
  <si>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</si>
  <si>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</si>
  <si>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</si>
  <si>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</si>
  <si>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</si>
  <si>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</si>
  <si>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</si>
  <si>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</si>
  <si>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</si>
  <si>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</si>
  <si>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</si>
  <si>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</si>
  <si>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</si>
  <si>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</si>
  <si>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</si>
  <si>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</si>
  <si>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</si>
  <si>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</si>
  <si>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</si>
  <si>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</si>
  <si>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</si>
  <si>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</si>
  <si>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</si>
  <si>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</si>
  <si>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</si>
  <si>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</si>
  <si>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</si>
  <si>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</si>
  <si>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</si>
  <si>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</si>
  <si>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</si>
  <si>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</si>
  <si>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</si>
  <si>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</si>
  <si>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</si>
  <si>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</si>
  <si>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</si>
  <si>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</si>
  <si>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</si>
  <si>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</si>
  <si>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</si>
  <si>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</si>
  <si>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</si>
  <si>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</si>
  <si>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</si>
  <si>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</si>
  <si>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</si>
  <si>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</si>
  <si>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</si>
  <si>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</si>
  <si>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</si>
  <si>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</si>
  <si>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</si>
  <si>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</si>
  <si>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</si>
  <si>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</si>
  <si>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</si>
  <si>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</si>
  <si>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</si>
  <si>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</si>
  <si>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</si>
  <si>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</si>
  <si>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</si>
  <si>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</si>
  <si>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</si>
  <si>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</si>
  <si>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</si>
  <si>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</si>
  <si>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</si>
  <si>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</si>
  <si>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</si>
  <si>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</si>
  <si>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</si>
  <si>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</si>
  <si>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</si>
  <si>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</si>
  <si>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</si>
  <si>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</si>
  <si>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</si>
  <si>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</si>
  <si>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</si>
  <si>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</si>
  <si>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</si>
  <si>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</si>
  <si>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</si>
  <si>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</si>
  <si>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</si>
  <si>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</si>
  <si>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</si>
  <si>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</si>
  <si>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</si>
  <si>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</si>
  <si>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</si>
  <si>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</si>
  <si>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</si>
  <si>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</si>
  <si>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</si>
  <si>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</si>
  <si>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</si>
  <si>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</si>
  <si>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</si>
  <si>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</si>
  <si>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</si>
  <si>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</si>
  <si>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</si>
  <si>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</si>
  <si>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</si>
  <si>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</si>
  <si>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</si>
  <si>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</si>
  <si>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</si>
  <si>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</si>
  <si>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</si>
  <si>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</si>
  <si>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</si>
  <si>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</si>
  <si>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</si>
  <si>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</si>
  <si>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</si>
  <si>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</si>
  <si>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</si>
  <si>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</si>
  <si>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</si>
  <si>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</si>
  <si>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</si>
  <si>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</si>
  <si>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</si>
  <si>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</si>
  <si>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</si>
  <si>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</si>
  <si>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</si>
  <si>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</si>
  <si>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</si>
  <si>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</si>
  <si>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</si>
  <si>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</si>
  <si>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</si>
  <si>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</si>
  <si>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</si>
  <si>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</si>
  <si>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</si>
  <si>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</si>
  <si>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</si>
  <si>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</si>
  <si>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</si>
  <si>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</si>
  <si>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</si>
  <si>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</si>
  <si>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</si>
  <si>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</si>
  <si>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</si>
  <si>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</si>
  <si>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</si>
  <si>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</si>
  <si>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</si>
  <si>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</si>
  <si>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</si>
  <si>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</si>
  <si>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</si>
  <si>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</si>
  <si>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</si>
  <si>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</si>
  <si>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</si>
  <si>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</si>
  <si>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</si>
  <si>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</si>
  <si>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</si>
  <si>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</si>
  <si>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</si>
  <si>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</si>
  <si>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</si>
  <si>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</si>
  <si>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</si>
  <si>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</si>
  <si>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</si>
  <si>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</si>
  <si>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</si>
  <si>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</si>
  <si>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</si>
  <si>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</si>
  <si>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</si>
  <si>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</si>
  <si>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</si>
  <si>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</si>
  <si>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</si>
  <si>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</si>
  <si>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</si>
  <si>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</si>
  <si>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</si>
  <si>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</si>
  <si>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</si>
  <si>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</si>
  <si>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</si>
  <si>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</si>
  <si>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</si>
  <si>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</si>
  <si>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</si>
  <si>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</si>
  <si>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</si>
  <si>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</si>
  <si>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</si>
  <si>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</si>
  <si>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</si>
  <si>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</si>
  <si>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</si>
  <si>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</si>
  <si>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</si>
  <si>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</si>
  <si>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</si>
  <si>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</si>
  <si>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</si>
  <si>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</si>
  <si>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</si>
  <si>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</si>
  <si>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</si>
  <si>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</si>
  <si>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</si>
  <si>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</si>
  <si>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</si>
  <si>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</si>
  <si>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</si>
  <si>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</si>
  <si>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</si>
  <si>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</si>
  <si>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</si>
  <si>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</si>
  <si>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</si>
  <si>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</si>
  <si>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</si>
  <si>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</si>
  <si>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</si>
  <si>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</si>
  <si>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</si>
  <si>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</si>
  <si>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</si>
  <si>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</si>
  <si>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</si>
  <si>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</si>
  <si>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</si>
  <si>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</si>
  <si>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</si>
  <si>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</si>
  <si>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</si>
  <si>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</si>
  <si>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</si>
  <si>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</si>
  <si>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</si>
  <si>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</si>
  <si>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</si>
  <si>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</si>
  <si>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</si>
  <si>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</si>
  <si>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</si>
  <si>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</si>
  <si>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</si>
  <si>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</si>
  <si>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</si>
  <si>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</si>
  <si>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</si>
  <si>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</si>
  <si>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</si>
  <si>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</si>
  <si>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</si>
  <si>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</si>
  <si>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</si>
  <si>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</si>
  <si>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</si>
  <si>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</si>
  <si>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</si>
  <si>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</si>
  <si>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</si>
  <si>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</si>
  <si>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</si>
  <si>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</si>
  <si>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</si>
  <si>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</si>
  <si>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</si>
  <si>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</si>
  <si>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</si>
  <si>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</si>
  <si>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</si>
  <si>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</si>
  <si>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</si>
  <si>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</si>
  <si>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</si>
  <si>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</si>
  <si>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</si>
  <si>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</si>
  <si>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</si>
  <si>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</si>
  <si>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</si>
  <si>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</si>
  <si>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</si>
  <si>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</si>
  <si>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</si>
  <si>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</si>
  <si>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</si>
  <si>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</si>
  <si>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</si>
  <si>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</si>
  <si>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</si>
  <si>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</si>
  <si>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</si>
  <si>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</si>
  <si>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</si>
  <si>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</si>
  <si>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</si>
  <si>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</si>
  <si>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</si>
  <si>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</si>
  <si>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</si>
  <si>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</si>
  <si>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</si>
  <si>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</si>
  <si>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</si>
  <si>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</si>
  <si>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</si>
  <si>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</si>
  <si>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</si>
  <si>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</si>
  <si>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</si>
  <si>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</si>
  <si>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</si>
  <si>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</si>
  <si>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</si>
  <si>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</si>
  <si>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</si>
  <si>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</si>
  <si>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</si>
  <si>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</si>
  <si>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</si>
  <si>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</si>
  <si>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</si>
  <si>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</si>
  <si>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</si>
  <si>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</si>
  <si>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</si>
  <si>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</si>
  <si>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</si>
  <si>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</si>
  <si>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</si>
  <si>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</si>
  <si>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</si>
  <si>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</si>
  <si>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</si>
  <si>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</si>
  <si>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</si>
  <si>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</si>
  <si>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</si>
  <si>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</si>
  <si>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</si>
  <si>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</si>
  <si>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</si>
  <si>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</si>
  <si>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</si>
  <si>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</si>
  <si>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</si>
  <si>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</si>
  <si>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</si>
  <si>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</si>
  <si>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</si>
  <si>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</si>
  <si>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</si>
  <si>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</si>
  <si>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</si>
  <si>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</si>
  <si>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</si>
  <si>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</si>
  <si>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</si>
  <si>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</si>
  <si>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</si>
  <si>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</si>
  <si>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</si>
  <si>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</si>
  <si>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</si>
  <si>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</si>
  <si>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</si>
  <si>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</si>
  <si>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</si>
  <si>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</si>
  <si>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</si>
  <si>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</si>
  <si>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</si>
  <si>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</si>
  <si>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</si>
  <si>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</si>
  <si>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</si>
  <si>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</si>
  <si>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</si>
  <si>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</si>
  <si>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</si>
  <si>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</si>
  <si>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</si>
  <si>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</si>
  <si>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</si>
  <si>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</si>
  <si>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</si>
  <si>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</si>
  <si>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</si>
  <si>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</si>
  <si>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</si>
  <si>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</si>
  <si>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</si>
  <si>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</si>
  <si>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</si>
  <si>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</si>
  <si>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</si>
  <si>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</si>
  <si>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</si>
  <si>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</si>
  <si>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</si>
  <si>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</si>
  <si>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</si>
  <si>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</si>
  <si>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</si>
  <si>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</si>
  <si>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</si>
  <si>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</si>
  <si>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</si>
  <si>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</si>
  <si>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</si>
  <si>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</si>
  <si>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</si>
  <si>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</si>
  <si>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</si>
  <si>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</si>
  <si>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</si>
  <si>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</si>
  <si>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</si>
  <si>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</si>
  <si>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</si>
  <si>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</si>
  <si>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</si>
  <si>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</si>
  <si>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</si>
  <si>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</si>
  <si>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</si>
  <si>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</si>
  <si>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</si>
  <si>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</si>
  <si>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</si>
  <si>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</si>
  <si>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</si>
  <si>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</si>
  <si>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</si>
  <si>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</si>
  <si>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</si>
  <si>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</si>
  <si>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</si>
  <si>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</si>
  <si>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</si>
  <si>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</si>
  <si>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</si>
  <si>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</si>
  <si>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</si>
  <si>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</si>
  <si>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</si>
  <si>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</si>
  <si>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</si>
  <si>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</si>
  <si>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</si>
  <si>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</si>
  <si>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</si>
  <si>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</si>
  <si>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</si>
  <si>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</si>
  <si>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</si>
  <si>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</si>
  <si>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</si>
  <si>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</si>
  <si>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</si>
  <si>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</si>
  <si>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</si>
  <si>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</si>
  <si>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</si>
  <si>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</si>
  <si>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</si>
  <si>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</si>
  <si>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</si>
  <si>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</si>
  <si>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</si>
  <si>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</si>
  <si>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</si>
  <si>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</si>
  <si>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</si>
  <si>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</si>
  <si>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</si>
  <si>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</si>
  <si>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</si>
  <si>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</si>
  <si>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</si>
  <si>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</si>
  <si>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</si>
  <si>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</si>
  <si>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</si>
  <si>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</si>
  <si>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</si>
  <si>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</si>
  <si>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</si>
  <si>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</si>
  <si>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</si>
  <si>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</si>
  <si>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</si>
  <si>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</si>
  <si>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</si>
  <si>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</si>
  <si>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</si>
  <si>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</si>
  <si>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</si>
  <si>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</si>
  <si>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</si>
  <si>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</si>
  <si>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</si>
  <si>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</si>
  <si>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</si>
  <si>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</si>
  <si>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</si>
  <si>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</si>
  <si>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</si>
  <si>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</si>
  <si>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</si>
  <si>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</si>
  <si>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</si>
  <si>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</si>
  <si>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</si>
  <si>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</si>
  <si>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</si>
  <si>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</si>
  <si>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</si>
  <si>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</si>
  <si>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</si>
  <si>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</si>
  <si>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</si>
  <si>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</si>
  <si>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</si>
  <si>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</si>
  <si>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</si>
  <si>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</si>
  <si>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</si>
  <si>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</si>
  <si>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</si>
  <si>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</si>
  <si>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</si>
  <si>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</si>
  <si>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</si>
  <si>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</si>
  <si>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</si>
  <si>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</si>
  <si>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</si>
  <si>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</si>
  <si>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</si>
  <si>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</si>
  <si>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</si>
  <si>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</si>
  <si>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</si>
  <si>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</si>
  <si>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</si>
  <si>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</si>
  <si>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</si>
  <si>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</si>
  <si>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</si>
  <si>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</si>
  <si>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</si>
  <si>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</si>
  <si>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</si>
  <si>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</si>
  <si>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</si>
  <si>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</si>
  <si>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</si>
  <si>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</si>
  <si>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</si>
  <si>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</si>
  <si>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</si>
  <si>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</si>
  <si>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</si>
  <si>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</si>
  <si>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</si>
  <si>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</si>
  <si>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</si>
  <si>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</si>
  <si>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</si>
  <si>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</si>
  <si>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</si>
  <si>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</si>
  <si>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</si>
  <si>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</si>
  <si>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</si>
  <si>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</si>
  <si>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</si>
  <si>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</si>
  <si>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</si>
  <si>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</si>
  <si>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</si>
  <si>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</si>
  <si>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</si>
  <si>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</si>
  <si>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</si>
  <si>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</si>
  <si>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</si>
  <si>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</si>
  <si>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</si>
  <si>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</si>
  <si>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</si>
  <si>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</si>
  <si>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</si>
  <si>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</si>
  <si>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</si>
  <si>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</si>
  <si>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</si>
  <si>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</si>
  <si>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</si>
  <si>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</si>
  <si>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</si>
  <si>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</si>
  <si>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</si>
  <si>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</si>
  <si>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</si>
  <si>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</si>
  <si>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</si>
  <si>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</si>
  <si>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</si>
  <si>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</si>
  <si>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</si>
  <si>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</si>
  <si>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</si>
  <si>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</si>
  <si>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</si>
  <si>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</si>
  <si>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</si>
  <si>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</si>
  <si>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</si>
  <si>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</si>
  <si>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</si>
  <si>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</si>
  <si>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</si>
  <si>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</si>
  <si>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</si>
  <si>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</si>
  <si>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</si>
  <si>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</si>
  <si>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</si>
  <si>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</si>
  <si>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</si>
  <si>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</si>
  <si>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</si>
  <si>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</si>
  <si>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</si>
  <si>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</si>
  <si>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</si>
  <si>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</si>
  <si>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</si>
  <si>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</si>
  <si>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</si>
  <si>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</si>
  <si>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</si>
  <si>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</si>
  <si>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</si>
  <si>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</si>
  <si>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</si>
  <si>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</si>
  <si>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</si>
  <si>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</si>
  <si>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</si>
  <si>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</si>
  <si>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</si>
  <si>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</si>
  <si>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</si>
  <si>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</si>
  <si>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</si>
  <si>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</si>
  <si>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</si>
  <si>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</si>
  <si>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</si>
  <si>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</si>
  <si>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</si>
  <si>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</si>
  <si>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</si>
  <si>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</si>
  <si>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</si>
  <si>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</si>
  <si>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</si>
  <si>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</si>
  <si>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</si>
  <si>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</si>
  <si>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</si>
  <si>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</si>
  <si>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</si>
  <si>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</si>
  <si>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</si>
  <si>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</si>
  <si>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</si>
  <si>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</si>
  <si>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</si>
  <si>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</si>
  <si>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</si>
  <si>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</si>
  <si>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</si>
  <si>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</si>
  <si>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</si>
  <si>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</si>
  <si>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</si>
  <si>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</si>
  <si>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</si>
  <si>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</si>
  <si>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</si>
  <si>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</si>
  <si>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</si>
  <si>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</si>
  <si>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</si>
  <si>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</si>
  <si>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</si>
  <si>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</si>
  <si>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</si>
  <si>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</si>
  <si>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</si>
  <si>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</si>
  <si>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</si>
  <si>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</si>
  <si>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</si>
  <si>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</si>
  <si>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</si>
  <si>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</si>
  <si>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</si>
  <si>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</si>
  <si>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</si>
  <si>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</si>
  <si>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</si>
  <si>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</si>
  <si>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</si>
  <si>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</si>
  <si>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</si>
  <si>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</si>
  <si>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</si>
  <si>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</si>
  <si>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</si>
  <si>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</si>
  <si>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</si>
  <si>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</si>
  <si>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</si>
  <si>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</si>
  <si>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</si>
  <si>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</si>
  <si>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</si>
  <si>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</si>
  <si>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</si>
  <si>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</si>
  <si>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</si>
  <si>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</si>
  <si>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</si>
  <si>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</si>
  <si>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</si>
  <si>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</si>
  <si>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</si>
  <si>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</si>
  <si>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</si>
  <si>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</si>
  <si>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</si>
  <si>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</si>
  <si>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</si>
  <si>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</si>
  <si>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</si>
  <si>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</si>
  <si>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</si>
  <si>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</si>
  <si>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</si>
  <si>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</si>
  <si>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</si>
  <si>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</si>
  <si>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</si>
  <si>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</si>
  <si>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</si>
  <si>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</si>
  <si>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</si>
  <si>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</si>
  <si>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</si>
  <si>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</si>
  <si>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</si>
  <si>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</si>
  <si>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</si>
  <si>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</si>
  <si>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</si>
  <si>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</si>
  <si>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</si>
  <si>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</si>
  <si>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</si>
  <si>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</si>
  <si>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</si>
  <si>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</si>
  <si>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</si>
  <si>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</si>
  <si>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</si>
  <si>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</si>
  <si>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</si>
  <si>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</si>
  <si>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</si>
  <si>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</si>
  <si>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</si>
  <si>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</si>
  <si>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</si>
  <si>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</si>
  <si>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</si>
  <si>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</si>
  <si>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</si>
  <si>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</si>
  <si>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</si>
  <si>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</si>
  <si>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</si>
  <si>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</si>
  <si>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</si>
  <si>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</si>
  <si>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</si>
  <si>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</si>
  <si>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</si>
  <si>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</si>
  <si>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</si>
  <si>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</si>
  <si>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</si>
  <si>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</si>
  <si>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</si>
  <si>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</si>
  <si>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</si>
  <si>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</si>
  <si>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</si>
  <si>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</si>
  <si>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</si>
  <si>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</si>
  <si>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</si>
  <si>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</si>
  <si>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</si>
  <si>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</si>
  <si>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</si>
  <si>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</si>
  <si>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</si>
  <si>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</si>
  <si>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</si>
  <si>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</si>
  <si>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</si>
  <si>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</si>
  <si>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</si>
  <si>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</si>
  <si>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</si>
  <si>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</si>
  <si>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</si>
  <si>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</si>
  <si>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</si>
  <si>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</si>
  <si>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</si>
  <si>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</si>
  <si>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</si>
  <si>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</si>
  <si>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</si>
  <si>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</si>
  <si>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</si>
  <si>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</si>
  <si>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</si>
  <si>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</si>
  <si>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</si>
  <si>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</si>
  <si>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</si>
  <si>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</si>
  <si>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</si>
  <si>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</si>
  <si>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</si>
  <si>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</si>
  <si>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</si>
  <si>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</si>
  <si>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</si>
  <si>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</si>
  <si>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</si>
  <si>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</si>
  <si>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</si>
  <si>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</si>
  <si>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</si>
  <si>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</si>
  <si>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</si>
  <si>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</si>
  <si>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</si>
  <si>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</si>
  <si>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</si>
  <si>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</si>
  <si>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</si>
  <si>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</si>
  <si>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</si>
  <si>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</si>
  <si>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</si>
  <si>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</si>
  <si>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</si>
  <si>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</si>
  <si>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</si>
  <si>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</si>
  <si>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</si>
  <si>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</si>
  <si>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</si>
  <si>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</si>
  <si>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</si>
  <si>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</si>
  <si>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</si>
  <si>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</si>
  <si>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</si>
  <si>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</si>
  <si>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</si>
  <si>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</si>
  <si>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</si>
  <si>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</si>
  <si>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</si>
  <si>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</si>
  <si>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</si>
  <si>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</si>
  <si>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</si>
  <si>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</si>
  <si>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</si>
  <si>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</si>
  <si>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</si>
  <si>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</si>
  <si>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</si>
  <si>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</si>
  <si>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</si>
  <si>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</si>
  <si>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</si>
  <si>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</si>
  <si>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</si>
  <si>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</si>
  <si>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</si>
  <si>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</si>
  <si>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</si>
  <si>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</si>
  <si>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</si>
  <si>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</si>
  <si>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</si>
  <si>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</si>
  <si>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</si>
  <si>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</si>
  <si>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</si>
  <si>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</si>
  <si>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</si>
  <si>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</si>
  <si>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</si>
  <si>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</si>
  <si>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</si>
  <si>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</si>
  <si>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</si>
  <si>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</si>
  <si>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</si>
  <si>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</si>
  <si>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</si>
  <si>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</si>
  <si>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</si>
  <si>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</si>
  <si>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</si>
  <si>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</si>
  <si>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</si>
  <si>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</si>
  <si>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</si>
  <si>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</si>
  <si>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</si>
  <si>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</si>
  <si>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</si>
  <si>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</si>
  <si>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</si>
  <si>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</si>
  <si>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</si>
  <si>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</si>
  <si>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</si>
  <si>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</si>
  <si>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</si>
  <si>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</si>
  <si>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</si>
  <si>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</si>
  <si>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</si>
  <si>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</si>
  <si>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</si>
  <si>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</si>
  <si>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</si>
  <si>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</si>
  <si>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</si>
  <si>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</si>
  <si>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</si>
  <si>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</si>
  <si>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</si>
  <si>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</si>
  <si>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</si>
  <si>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</si>
  <si>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</si>
  <si>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</si>
  <si>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</si>
  <si>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</si>
  <si>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</si>
  <si>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</si>
  <si>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</si>
  <si>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</si>
  <si>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</si>
  <si>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</si>
  <si>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</si>
  <si>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</si>
  <si>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</si>
  <si>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</si>
  <si>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</si>
  <si>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</si>
  <si>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</si>
  <si>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</si>
  <si>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</si>
  <si>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</si>
  <si>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</si>
  <si>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</si>
  <si>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</si>
  <si>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</si>
  <si>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</si>
  <si>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</si>
  <si>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</si>
  <si>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</si>
  <si>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</si>
  <si>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</si>
  <si>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</si>
  <si>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</si>
  <si>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</si>
  <si>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</si>
  <si>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</si>
  <si>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</si>
  <si>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</si>
  <si>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</si>
  <si>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</si>
  <si>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</si>
  <si>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</si>
  <si>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</si>
  <si>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</si>
  <si>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</si>
  <si>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</si>
  <si>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</si>
  <si>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</si>
  <si>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</si>
  <si>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</si>
  <si>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</si>
  <si>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</si>
  <si>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</si>
  <si>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</si>
  <si>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</si>
  <si>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</si>
  <si>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</si>
  <si>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</si>
  <si>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</si>
  <si>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</si>
  <si>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</si>
  <si>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</si>
  <si>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</si>
  <si>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</si>
  <si>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</si>
  <si>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</si>
  <si>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</si>
  <si>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</si>
  <si>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</si>
  <si>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</si>
  <si>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</si>
  <si>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</si>
  <si>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</si>
  <si>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</si>
  <si>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</si>
  <si>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</si>
  <si>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</si>
  <si>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</si>
  <si>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</si>
  <si>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</si>
  <si>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</si>
  <si>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</si>
  <si>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</si>
  <si>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</si>
  <si>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</si>
  <si>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</si>
  <si>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</si>
  <si>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</si>
  <si>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</si>
  <si>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</si>
  <si>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</si>
  <si>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</si>
  <si>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</si>
  <si>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</si>
  <si>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</si>
  <si>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</si>
  <si>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</si>
  <si>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</si>
  <si>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</si>
  <si>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</si>
  <si>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</si>
  <si>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</si>
  <si>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</si>
  <si>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</si>
  <si>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</si>
  <si>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</si>
  <si>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</si>
  <si>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</si>
  <si>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</si>
  <si>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</si>
  <si>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</si>
  <si>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</si>
  <si>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</si>
  <si>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</si>
  <si>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</si>
  <si>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</si>
  <si>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</si>
  <si>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</si>
  <si>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</si>
  <si>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</si>
  <si>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</si>
  <si>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</si>
  <si>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</si>
  <si>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</si>
  <si>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</si>
  <si>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</si>
  <si>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</si>
  <si>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</si>
  <si>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</si>
  <si>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</si>
  <si>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</si>
  <si>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</si>
  <si>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</si>
  <si>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</si>
  <si>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</si>
  <si>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</si>
  <si>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</si>
  <si>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</si>
  <si>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</si>
  <si>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</si>
  <si>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</si>
  <si>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</si>
  <si>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</si>
  <si>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</si>
  <si>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</si>
  <si>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</si>
  <si>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</si>
  <si>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</si>
  <si>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</si>
  <si>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</si>
  <si>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</si>
  <si>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</si>
  <si>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</si>
  <si>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</si>
  <si>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</si>
  <si>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</si>
  <si>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</si>
  <si>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</si>
  <si>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</si>
  <si>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</si>
  <si>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</si>
  <si>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</si>
  <si>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</si>
  <si>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</si>
  <si>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</si>
  <si>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</si>
  <si>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</si>
  <si>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</si>
  <si>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</si>
  <si>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</si>
  <si>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</si>
  <si>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</si>
  <si>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</si>
  <si>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</si>
  <si>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</si>
  <si>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</si>
  <si>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</si>
  <si>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</si>
  <si>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</si>
  <si>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</si>
  <si>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</si>
  <si>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</si>
  <si>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</si>
  <si>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</si>
  <si>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</si>
  <si>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</si>
  <si>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</si>
  <si>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</si>
  <si>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</si>
  <si>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</si>
  <si>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</si>
  <si>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</si>
  <si>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</si>
  <si>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</si>
  <si>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</si>
  <si>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</si>
  <si>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</si>
  <si>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</si>
  <si>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</si>
  <si>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</si>
  <si>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</si>
  <si>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</si>
  <si>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</si>
  <si>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</si>
  <si>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</si>
  <si>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</si>
  <si>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</si>
  <si>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</si>
  <si>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</si>
  <si>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</si>
  <si>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</si>
  <si>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</si>
  <si>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</si>
  <si>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</si>
  <si>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</si>
  <si>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</si>
  <si>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</si>
  <si>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</si>
  <si>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</si>
  <si>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</si>
  <si>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</si>
  <si>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</si>
  <si>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</si>
  <si>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</si>
  <si>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</si>
  <si>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</si>
  <si>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</si>
  <si>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</si>
  <si>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</si>
  <si>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</si>
  <si>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</si>
  <si>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</si>
  <si>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</si>
  <si>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</si>
  <si>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</si>
  <si>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</si>
  <si>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</si>
  <si>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</si>
  <si>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</si>
  <si>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</si>
  <si>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</si>
  <si>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</si>
  <si>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</si>
  <si>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</si>
  <si>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</si>
  <si>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</si>
  <si>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</si>
  <si>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</si>
  <si>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</si>
  <si>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</si>
  <si>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</si>
  <si>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</si>
  <si>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</si>
  <si>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</si>
  <si>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</si>
  <si>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</si>
  <si>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</si>
  <si>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</si>
  <si>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</si>
  <si>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</si>
  <si>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</si>
  <si>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</si>
  <si>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</si>
  <si>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</si>
  <si>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</si>
  <si>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</si>
  <si>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</si>
  <si>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</si>
  <si>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</si>
  <si>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</si>
  <si>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</si>
  <si>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</si>
  <si>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</si>
  <si>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</si>
  <si>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</si>
  <si>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</si>
  <si>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</si>
  <si>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</si>
  <si>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</si>
  <si>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</si>
  <si>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</si>
  <si>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</si>
  <si>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</si>
  <si>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</si>
  <si>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</si>
  <si>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</si>
  <si>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</si>
  <si>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</si>
  <si>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</si>
  <si>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</si>
  <si>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</si>
  <si>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</si>
  <si>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</si>
  <si>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</si>
  <si>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</si>
  <si>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</si>
  <si>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</si>
  <si>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</si>
  <si>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</si>
  <si>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</si>
  <si>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</si>
  <si>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</si>
  <si>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</si>
  <si>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</si>
  <si>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</si>
  <si>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</si>
  <si>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</si>
  <si>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</si>
  <si>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</si>
  <si>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</si>
  <si>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</si>
  <si>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</si>
  <si>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</si>
  <si>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</si>
  <si>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</si>
  <si>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</si>
  <si>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</si>
  <si>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</si>
  <si>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</si>
  <si>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</si>
  <si>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</si>
  <si>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</si>
  <si>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</si>
  <si>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</si>
  <si>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</si>
  <si>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</si>
  <si>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</si>
  <si>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</si>
  <si>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</si>
  <si>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</si>
  <si>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</si>
  <si>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</si>
  <si>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</si>
  <si>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</si>
  <si>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</si>
  <si>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</si>
  <si>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</si>
  <si>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</si>
  <si>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</si>
  <si>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</si>
  <si>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</si>
  <si>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</si>
  <si>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</si>
  <si>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</si>
  <si>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</si>
  <si>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</si>
  <si>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</si>
  <si>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</si>
  <si>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</si>
  <si>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</si>
  <si>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</si>
  <si>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</si>
  <si>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</si>
  <si>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</si>
  <si>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</si>
  <si>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</si>
  <si>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</si>
  <si>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</si>
  <si>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</si>
  <si>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</si>
  <si>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</si>
  <si>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</si>
  <si>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</si>
  <si>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</si>
  <si>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</si>
  <si>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</si>
  <si>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</si>
  <si>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</si>
  <si>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</si>
  <si>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</si>
  <si>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</si>
  <si>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</si>
  <si>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</si>
  <si>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</si>
  <si>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</si>
  <si>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</si>
  <si>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</si>
  <si>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</si>
  <si>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</si>
  <si>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</si>
  <si>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</si>
  <si>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</si>
  <si>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</si>
  <si>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</si>
  <si>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</si>
  <si>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</si>
  <si>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</si>
  <si>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</si>
  <si>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</si>
  <si>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</si>
  <si>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</si>
  <si>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</si>
  <si>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</si>
  <si>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</si>
  <si>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</si>
  <si>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</si>
  <si>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</si>
  <si>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</si>
  <si>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</si>
  <si>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</si>
  <si>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</si>
  <si>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</si>
  <si>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</si>
  <si>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</si>
  <si>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</si>
  <si>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</si>
  <si>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</si>
  <si>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</si>
  <si>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</si>
  <si>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</si>
  <si>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</si>
  <si>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</si>
  <si>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</si>
  <si>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</si>
  <si>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</si>
  <si>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</si>
  <si>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</si>
  <si>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</si>
  <si>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</si>
  <si>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</si>
  <si>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</si>
  <si>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</si>
  <si>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</si>
  <si>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</si>
  <si>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</si>
  <si>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</si>
  <si>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</si>
  <si>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</si>
  <si>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</si>
  <si>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</si>
  <si>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</si>
  <si>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</si>
  <si>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</si>
  <si>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</si>
  <si>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</si>
  <si>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</si>
  <si>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</si>
  <si>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</si>
  <si>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</si>
  <si>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</si>
  <si>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</si>
  <si>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</si>
  <si>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</si>
  <si>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</si>
  <si>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</si>
  <si>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</si>
  <si>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</si>
  <si>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</si>
  <si>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</si>
  <si>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</si>
  <si>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</si>
  <si>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</si>
  <si>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</si>
  <si>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</si>
  <si>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</si>
  <si>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</si>
  <si>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</si>
  <si>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</si>
  <si>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</si>
  <si>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</si>
  <si>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</si>
  <si>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</si>
  <si>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</si>
  <si>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</si>
  <si>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</si>
  <si>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</si>
  <si>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</si>
  <si>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</si>
  <si>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</si>
  <si>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</si>
  <si>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</si>
  <si>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</si>
  <si>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</si>
  <si>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</si>
  <si>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</si>
  <si>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</si>
  <si>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</si>
  <si>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</si>
  <si>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</si>
  <si>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</si>
  <si>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</si>
  <si>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</si>
  <si>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</si>
  <si>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</si>
  <si>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</si>
  <si>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</si>
  <si>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</si>
  <si>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</si>
  <si>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</si>
  <si>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</si>
  <si>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</si>
  <si>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</si>
  <si>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</si>
  <si>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</si>
  <si>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</si>
  <si>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</si>
  <si>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</si>
  <si>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</si>
  <si>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</si>
  <si>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</si>
  <si>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</si>
  <si>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</si>
  <si>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</si>
  <si>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</si>
  <si>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</si>
  <si>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</si>
  <si>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</si>
  <si>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</si>
  <si>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</si>
  <si>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</si>
  <si>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</si>
  <si>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</si>
  <si>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</si>
  <si>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</si>
  <si>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</si>
  <si>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</si>
  <si>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</si>
  <si>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</si>
  <si>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</si>
  <si>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</si>
  <si>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</si>
  <si>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</si>
  <si>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</si>
  <si>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</si>
  <si>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</si>
  <si>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</si>
  <si>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</si>
  <si>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</si>
  <si>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</si>
  <si>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</si>
  <si>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</si>
  <si>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</si>
  <si>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</si>
  <si>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</si>
  <si>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</si>
  <si>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</si>
  <si>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</si>
  <si>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</si>
  <si>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</si>
  <si>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</si>
  <si>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</si>
  <si>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</si>
  <si>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</si>
  <si>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</si>
  <si>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</si>
  <si>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</si>
  <si>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</si>
  <si>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</si>
  <si>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</si>
  <si>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</si>
  <si>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</si>
  <si>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</si>
  <si>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</si>
  <si>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</si>
  <si>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</si>
  <si>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</si>
  <si>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</si>
  <si>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</si>
  <si>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</si>
  <si>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</si>
  <si>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</si>
  <si>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</si>
  <si>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</si>
  <si>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</si>
  <si>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</si>
  <si>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</si>
  <si>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</si>
  <si>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</si>
  <si>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</si>
  <si>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</si>
  <si>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</si>
  <si>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</si>
  <si>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</si>
  <si>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</si>
  <si>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</si>
  <si>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</si>
  <si>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</si>
  <si>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</si>
  <si>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</si>
  <si>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</si>
  <si>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</si>
  <si>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</si>
  <si>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</si>
  <si>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</si>
  <si>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</si>
  <si>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</si>
  <si>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</si>
  <si>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</si>
  <si>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</si>
  <si>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</si>
  <si>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</si>
  <si>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</si>
  <si>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</si>
  <si>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</si>
  <si>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</si>
  <si>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</si>
  <si>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</si>
  <si>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</si>
  <si>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</si>
  <si>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</si>
  <si>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</si>
  <si>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</si>
  <si>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</si>
  <si>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</si>
  <si>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</si>
  <si>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</si>
  <si>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</si>
  <si>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</si>
  <si>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</si>
  <si>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</si>
  <si>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</si>
  <si>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</si>
  <si>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</si>
  <si>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</si>
  <si>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</si>
  <si>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</si>
  <si>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</si>
  <si>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</si>
  <si>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</si>
  <si>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</si>
  <si>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</si>
  <si>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</si>
  <si>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</si>
  <si>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</si>
  <si>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</si>
  <si>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</si>
  <si>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</si>
  <si>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</si>
  <si>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</si>
  <si>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</si>
  <si>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</si>
  <si>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</si>
  <si>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</si>
  <si>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</si>
  <si>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</si>
  <si>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</si>
  <si>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</si>
  <si>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</si>
  <si>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</si>
  <si>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</si>
  <si>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</si>
  <si>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</si>
  <si>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</si>
  <si>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</si>
  <si>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</si>
  <si>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</si>
  <si>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</si>
  <si>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</si>
  <si>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</si>
  <si>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</si>
  <si>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</si>
  <si>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</si>
  <si>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</si>
  <si>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</si>
  <si>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</si>
  <si>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</si>
  <si>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</si>
  <si>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</si>
  <si>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</si>
  <si>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</si>
  <si>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</si>
  <si>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</si>
  <si>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</si>
  <si>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</si>
  <si>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</si>
  <si>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</si>
  <si>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</si>
  <si>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</si>
  <si>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</si>
  <si>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</si>
  <si>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</si>
  <si>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</si>
  <si>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</si>
  <si>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</si>
  <si>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</si>
  <si>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</si>
  <si>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</si>
  <si>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</si>
  <si>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</si>
  <si>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</si>
  <si>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</si>
  <si>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</si>
  <si>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</si>
  <si>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</si>
  <si>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</si>
  <si>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</si>
  <si>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</si>
  <si>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</si>
  <si>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</si>
  <si>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</si>
  <si>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</si>
  <si>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</si>
  <si>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</si>
  <si>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</si>
  <si>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</si>
  <si>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</si>
  <si>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</si>
  <si>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</si>
  <si>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</si>
  <si>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</si>
  <si>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</si>
  <si>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</si>
  <si>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</si>
  <si>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</si>
  <si>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</si>
  <si>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</si>
  <si>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</si>
  <si>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</si>
  <si>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</si>
  <si>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</si>
  <si>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</si>
  <si>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</si>
  <si>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</si>
  <si>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</si>
  <si>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</si>
  <si>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</si>
  <si>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</si>
  <si>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</si>
  <si>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</si>
  <si>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</si>
  <si>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</si>
  <si>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</si>
  <si>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</si>
  <si>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</si>
  <si>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</si>
  <si>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</si>
  <si>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</si>
  <si>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</si>
  <si>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</si>
  <si>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</si>
  <si>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</si>
  <si>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</si>
  <si>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</si>
  <si>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</si>
  <si>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</si>
  <si>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</si>
  <si>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</si>
  <si>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</si>
  <si>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</si>
  <si>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</si>
  <si>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</si>
  <si>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</si>
  <si>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</si>
  <si>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</si>
  <si>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</si>
  <si>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</si>
  <si>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</si>
  <si>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</si>
  <si>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</si>
  <si>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</si>
  <si>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</si>
  <si>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</si>
  <si>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</si>
  <si>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</si>
  <si>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</si>
  <si>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</si>
  <si>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</si>
  <si>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</si>
  <si>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</si>
  <si>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</si>
  <si>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</si>
  <si>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</si>
  <si>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</si>
  <si>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</si>
  <si>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</si>
  <si>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</si>
  <si>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</si>
  <si>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</si>
  <si>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</si>
  <si>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</si>
  <si>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</si>
  <si>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</si>
  <si>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</si>
  <si>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</si>
  <si>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</si>
  <si>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</si>
  <si>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</si>
  <si>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</si>
  <si>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</si>
  <si>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</si>
  <si>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</si>
  <si>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</si>
  <si>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</si>
  <si>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</si>
  <si>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</si>
  <si>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</si>
  <si>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</si>
  <si>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</si>
  <si>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</si>
  <si>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</si>
  <si>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</si>
  <si>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</si>
  <si>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</si>
  <si>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</si>
  <si>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</si>
  <si>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</si>
  <si>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</si>
  <si>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</si>
  <si>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</si>
  <si>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</si>
  <si>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</si>
  <si>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</si>
  <si>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</si>
  <si>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</si>
  <si>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</si>
  <si>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</si>
  <si>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</si>
  <si>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</si>
  <si>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</si>
  <si>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</si>
  <si>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</si>
  <si>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</si>
  <si>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</si>
  <si>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</si>
  <si>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</si>
  <si>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</si>
  <si>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</si>
  <si>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</si>
  <si>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</si>
  <si>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</si>
  <si>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</si>
  <si>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</si>
  <si>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</si>
  <si>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</si>
  <si>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</si>
  <si>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</si>
  <si>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</si>
  <si>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</si>
  <si>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</si>
  <si>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</si>
  <si>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</si>
  <si>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</si>
  <si>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</si>
  <si>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</si>
  <si>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</si>
  <si>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</si>
  <si>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</si>
  <si>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</si>
  <si>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</si>
  <si>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</si>
  <si>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</si>
  <si>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</si>
  <si>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</si>
  <si>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</si>
  <si>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</si>
  <si>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</si>
  <si>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</si>
  <si>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</si>
  <si>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</si>
  <si>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</si>
  <si>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</si>
  <si>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</si>
  <si>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</si>
  <si>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</si>
  <si>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</si>
  <si>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</si>
  <si>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</si>
  <si>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</si>
  <si>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</si>
  <si>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</si>
  <si>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</si>
  <si>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</si>
  <si>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</si>
  <si>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</si>
  <si>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</si>
  <si>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</si>
  <si>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</si>
  <si>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</si>
  <si>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</si>
  <si>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</si>
  <si>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</si>
  <si>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</si>
  <si>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</si>
  <si>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</si>
  <si>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</si>
  <si>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</si>
  <si>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</si>
  <si>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</si>
  <si>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</si>
  <si>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</si>
  <si>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</si>
  <si>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</si>
  <si>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</si>
  <si>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</si>
  <si>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</si>
  <si>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</si>
  <si>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</si>
  <si>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</si>
  <si>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</si>
  <si>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</si>
  <si>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</si>
  <si>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</si>
  <si>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</si>
  <si>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</si>
  <si>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</si>
  <si>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</si>
  <si>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</si>
  <si>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</si>
  <si>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</si>
  <si>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</si>
  <si>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</si>
  <si>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</si>
  <si>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</si>
  <si>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</si>
  <si>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</si>
  <si>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</si>
  <si>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</si>
  <si>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</si>
  <si>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</si>
  <si>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</si>
  <si>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</si>
  <si>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</si>
  <si>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</si>
  <si>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</si>
  <si>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</si>
  <si>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</si>
  <si>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</si>
  <si>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</si>
  <si>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</si>
  <si>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</si>
  <si>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</si>
  <si>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</si>
  <si>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</si>
  <si>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</si>
  <si>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</si>
  <si>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</si>
  <si>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</si>
  <si>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</si>
  <si>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</si>
  <si>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</si>
  <si>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</si>
  <si>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</si>
  <si>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</si>
  <si>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</si>
  <si>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</si>
  <si>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</si>
  <si>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</si>
  <si>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</si>
  <si>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</si>
  <si>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</si>
  <si>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</si>
  <si>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</si>
  <si>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</si>
  <si>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</si>
  <si>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</si>
  <si>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</si>
  <si>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</si>
  <si>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</si>
  <si>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</si>
  <si>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</si>
  <si>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</si>
  <si>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</si>
  <si>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</si>
  <si>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</si>
  <si>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</si>
  <si>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</si>
  <si>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</si>
  <si>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</si>
  <si>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</si>
  <si>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</si>
  <si>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</si>
  <si>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</si>
  <si>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</si>
  <si>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</si>
  <si>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</si>
  <si>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</si>
  <si>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</si>
  <si>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</si>
  <si>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</si>
  <si>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</si>
  <si>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</si>
  <si>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</si>
  <si>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</si>
  <si>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</si>
  <si>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</si>
  <si>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</si>
  <si>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</si>
  <si>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</si>
  <si>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</si>
  <si>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</si>
  <si>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</si>
  <si>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</si>
  <si>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</si>
  <si>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</si>
  <si>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</si>
  <si>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</si>
  <si>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</si>
  <si>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</si>
  <si>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</si>
  <si>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</si>
  <si>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</si>
  <si>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</si>
  <si>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</si>
  <si>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</si>
  <si>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</si>
  <si>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</si>
  <si>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</si>
  <si>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</si>
  <si>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</si>
  <si>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</si>
  <si>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</si>
  <si>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</si>
  <si>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</si>
  <si>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</si>
  <si>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</si>
  <si>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</si>
  <si>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</si>
  <si>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</si>
  <si>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</si>
  <si>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</si>
  <si>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</si>
  <si>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</si>
  <si>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</si>
  <si>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</si>
  <si>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</si>
  <si>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</si>
  <si>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</si>
  <si>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</si>
  <si>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</si>
  <si>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</si>
  <si>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</si>
  <si>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</si>
  <si>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</si>
  <si>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</si>
  <si>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</si>
  <si>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</si>
  <si>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</si>
  <si>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</si>
  <si>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</si>
  <si>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</si>
  <si>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</si>
  <si>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</si>
  <si>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</si>
  <si>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</si>
  <si>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</si>
  <si>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</si>
  <si>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</si>
  <si>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</si>
  <si>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</si>
  <si>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</si>
  <si>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</si>
  <si>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</si>
  <si>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</si>
  <si>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</si>
  <si>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</si>
  <si>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</si>
  <si>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</si>
  <si>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</si>
  <si>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</si>
  <si>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</si>
  <si>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</si>
  <si>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</si>
  <si>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</si>
  <si>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</si>
  <si>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</si>
  <si>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</si>
  <si>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</si>
  <si>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</si>
  <si>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</si>
  <si>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</si>
  <si>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</si>
  <si>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</si>
  <si>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</si>
  <si>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</si>
  <si>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</si>
  <si>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</si>
  <si>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</si>
  <si>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</si>
  <si>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</si>
  <si>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</si>
  <si>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</si>
  <si>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</si>
  <si>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</si>
  <si>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</si>
  <si>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</si>
  <si>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</si>
  <si>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</si>
  <si>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</si>
  <si>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</si>
  <si>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</si>
  <si>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</si>
  <si>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</si>
  <si>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</si>
  <si>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</si>
  <si>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</si>
  <si>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</si>
  <si>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</si>
  <si>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</si>
  <si>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</si>
  <si>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</si>
  <si>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</si>
  <si>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</si>
  <si>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</si>
  <si>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</si>
  <si>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</si>
  <si>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</si>
  <si>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</si>
  <si>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</si>
  <si>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</si>
  <si>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</si>
  <si>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</si>
  <si>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</si>
  <si>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</si>
  <si>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</si>
  <si>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</si>
  <si>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</si>
  <si>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</si>
  <si>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</si>
  <si>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</si>
  <si>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</si>
  <si>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</si>
  <si>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</si>
  <si>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</si>
  <si>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</si>
  <si>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</si>
  <si>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</si>
  <si>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</si>
  <si>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</si>
  <si>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</si>
  <si>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</si>
  <si>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</si>
  <si>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</si>
  <si>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</si>
  <si>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</si>
  <si>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</si>
  <si>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</si>
  <si>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</si>
  <si>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</si>
  <si>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</si>
  <si>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</si>
  <si>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</si>
  <si>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</si>
  <si>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</si>
  <si>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</si>
  <si>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</si>
  <si>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</si>
  <si>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</si>
  <si>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</si>
  <si>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</si>
  <si>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</si>
  <si>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</si>
  <si>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</si>
  <si>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</si>
  <si>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</si>
  <si>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</si>
  <si>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</si>
  <si>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</si>
  <si>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</si>
  <si>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</si>
  <si>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</si>
  <si>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</si>
  <si>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</si>
  <si>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</si>
  <si>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</si>
  <si>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</si>
  <si>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</si>
  <si>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</si>
  <si>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</si>
  <si>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</si>
  <si>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</si>
  <si>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</si>
  <si>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</si>
  <si>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</si>
  <si>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</si>
  <si>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</si>
  <si>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</si>
  <si>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</si>
  <si>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</si>
  <si>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</si>
  <si>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</si>
  <si>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</si>
  <si>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</si>
  <si>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</si>
  <si>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</si>
  <si>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</si>
  <si>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</si>
  <si>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</si>
  <si>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</si>
  <si>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</si>
  <si>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</si>
  <si>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</si>
  <si>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</si>
  <si>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</si>
  <si>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</si>
  <si>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</si>
  <si>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</si>
  <si>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</si>
  <si>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</si>
  <si>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</si>
  <si>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</si>
  <si>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</si>
  <si>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</si>
  <si>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</si>
  <si>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</si>
  <si>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</si>
  <si>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</si>
  <si>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</si>
  <si>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</si>
  <si>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</si>
  <si>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</si>
  <si>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</si>
  <si>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</si>
  <si>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</si>
  <si>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</si>
  <si>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</si>
  <si>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</si>
  <si>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</si>
  <si>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</si>
  <si>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</si>
  <si>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</si>
  <si>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</si>
  <si>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</si>
  <si>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</si>
  <si>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</si>
  <si>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</si>
  <si>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</si>
  <si>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</si>
  <si>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</si>
  <si>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</si>
  <si>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</si>
  <si>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</si>
  <si>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</si>
  <si>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</si>
  <si>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</si>
  <si>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</si>
  <si>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</si>
  <si>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</si>
  <si>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</si>
  <si>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</si>
  <si>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</si>
  <si>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</si>
  <si>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</si>
  <si>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</si>
  <si>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</si>
  <si>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</si>
  <si>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</si>
  <si>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</si>
  <si>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</si>
  <si>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</si>
  <si>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</si>
  <si>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</si>
  <si>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</si>
  <si>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</si>
  <si>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</si>
  <si>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</si>
  <si>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</si>
  <si>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</si>
  <si>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</si>
  <si>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</si>
  <si>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</si>
  <si>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</si>
  <si>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</si>
  <si>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</si>
  <si>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</si>
  <si>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</si>
  <si>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</si>
  <si>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</si>
  <si>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</si>
  <si>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</si>
  <si>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</si>
  <si>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</si>
  <si>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</si>
  <si>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</si>
  <si>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</si>
  <si>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</si>
  <si>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</si>
  <si>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</si>
  <si>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</si>
  <si>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</si>
  <si>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</si>
  <si>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</si>
  <si>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</si>
  <si>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</si>
  <si>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</si>
  <si>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</si>
  <si>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</si>
  <si>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</si>
  <si>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</si>
  <si>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</si>
  <si>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</si>
  <si>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</si>
  <si>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</si>
  <si>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</si>
  <si>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</si>
  <si>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</si>
  <si>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</si>
  <si>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</si>
  <si>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</si>
  <si>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</si>
  <si>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</si>
  <si>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</si>
  <si>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</si>
  <si>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</si>
  <si>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</si>
  <si>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</si>
  <si>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</si>
  <si>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</si>
  <si>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</si>
  <si>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</si>
  <si>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</si>
  <si>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</si>
  <si>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</si>
  <si>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</si>
  <si>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</si>
  <si>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</si>
  <si>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</si>
  <si>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</si>
  <si>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</si>
  <si>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</si>
  <si>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</si>
  <si>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</si>
  <si>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</si>
  <si>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</si>
  <si>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</si>
  <si>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</si>
  <si>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</si>
  <si>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</si>
  <si>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</si>
  <si>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</si>
  <si>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</si>
  <si>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</si>
  <si>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</si>
  <si>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</si>
  <si>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</si>
  <si>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</si>
  <si>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</si>
  <si>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</si>
  <si>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</si>
  <si>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</si>
  <si>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</si>
  <si>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</si>
  <si>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</si>
  <si>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</si>
  <si>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</si>
  <si>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</si>
  <si>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</si>
  <si>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</si>
  <si>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</si>
  <si>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</si>
  <si>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</si>
  <si>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</si>
  <si>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</si>
  <si>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</si>
  <si>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</si>
  <si>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</si>
  <si>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</si>
  <si>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</si>
  <si>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</si>
  <si>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</si>
  <si>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</si>
  <si>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</si>
  <si>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</si>
  <si>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</si>
  <si>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</si>
  <si>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</si>
  <si>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</si>
  <si>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</si>
  <si>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</si>
  <si>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</si>
  <si>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</si>
  <si>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</si>
  <si>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</si>
  <si>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</si>
  <si>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</si>
  <si>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</si>
  <si>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</si>
  <si>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</si>
  <si>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</si>
  <si>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</si>
  <si>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</si>
  <si>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</si>
  <si>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</si>
  <si>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</si>
  <si>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</si>
  <si>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</si>
  <si>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</si>
  <si>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</si>
  <si>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</si>
  <si>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</si>
  <si>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</si>
  <si>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</si>
  <si>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</si>
  <si>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</si>
  <si>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</si>
  <si>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</si>
  <si>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</si>
  <si>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</si>
  <si>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</si>
  <si>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</si>
  <si>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</si>
  <si>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</si>
  <si>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</si>
  <si>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</si>
  <si>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</si>
  <si>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</si>
  <si>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</si>
  <si>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</si>
  <si>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</si>
  <si>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</si>
  <si>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</si>
  <si>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</si>
  <si>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</si>
  <si>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</si>
  <si>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</si>
  <si>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</si>
  <si>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</si>
  <si>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</si>
  <si>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</si>
  <si>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</si>
  <si>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</si>
  <si>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</si>
  <si>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</si>
  <si>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</si>
  <si>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</si>
  <si>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</si>
  <si>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</si>
  <si>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</si>
  <si>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</si>
  <si>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</si>
  <si>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</si>
  <si>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</si>
  <si>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</si>
  <si>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</si>
  <si>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</si>
  <si>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</si>
  <si>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</si>
  <si>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</si>
  <si>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</si>
  <si>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</si>
  <si>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</si>
  <si>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</si>
  <si>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</si>
  <si>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</si>
  <si>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</si>
  <si>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</si>
  <si>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</si>
  <si>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</si>
  <si>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</si>
  <si>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</si>
  <si>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</si>
  <si>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</si>
  <si>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</si>
  <si>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</si>
  <si>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</si>
  <si>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</si>
  <si>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</si>
  <si>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</si>
  <si>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</si>
  <si>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</si>
  <si>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</si>
  <si>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</si>
  <si>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</si>
  <si>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</si>
  <si>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</si>
  <si>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</si>
  <si>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</si>
  <si>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</si>
  <si>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</si>
  <si>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</si>
  <si>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</si>
  <si>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</si>
  <si>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</si>
  <si>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</si>
  <si>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</si>
  <si>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</si>
  <si>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</si>
  <si>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</si>
  <si>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</si>
  <si>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</si>
  <si>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</si>
  <si>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</si>
  <si>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</si>
  <si>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</si>
  <si>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</si>
  <si>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</si>
  <si>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</si>
  <si>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</si>
  <si>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</si>
  <si>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</si>
  <si>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</si>
  <si>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</si>
  <si>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</si>
  <si>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</si>
  <si>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</si>
  <si>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</si>
  <si>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</si>
  <si>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</si>
  <si>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</si>
  <si>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</si>
  <si>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</si>
  <si>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</si>
  <si>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</si>
  <si>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</si>
  <si>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</si>
  <si>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</si>
  <si>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</si>
  <si>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</si>
  <si>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</si>
  <si>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</si>
  <si>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</si>
  <si>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</si>
  <si>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</si>
  <si>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</si>
  <si>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</si>
  <si>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</si>
  <si>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</si>
  <si>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</si>
  <si>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</si>
  <si>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</si>
  <si>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</si>
  <si>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</si>
  <si>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</si>
  <si>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</si>
  <si>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</si>
  <si>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</si>
  <si>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</si>
  <si>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</si>
  <si>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</si>
  <si>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</si>
  <si>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</si>
  <si>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</si>
  <si>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</si>
  <si>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</si>
  <si>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</si>
  <si>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</si>
  <si>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</si>
  <si>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</si>
  <si>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</si>
  <si>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</si>
  <si>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</si>
  <si>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</si>
  <si>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</si>
  <si>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</si>
  <si>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</si>
  <si>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</si>
  <si>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</si>
  <si>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</si>
  <si>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</si>
  <si>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</si>
  <si>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</si>
  <si>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</si>
  <si>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</si>
  <si>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</si>
  <si>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</si>
  <si>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</si>
  <si>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</si>
  <si>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</si>
  <si>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</si>
  <si>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</si>
  <si>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</si>
  <si>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</si>
  <si>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</si>
  <si>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</si>
  <si>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</si>
  <si>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</si>
  <si>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</si>
  <si>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</si>
  <si>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</si>
  <si>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</si>
  <si>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</si>
  <si>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</si>
  <si>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</si>
  <si>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</si>
  <si>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</si>
  <si>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</si>
  <si>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</si>
  <si>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</si>
  <si>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</si>
  <si>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</si>
  <si>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</si>
  <si>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</si>
  <si>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</si>
  <si>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</si>
  <si>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</si>
  <si>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</si>
  <si>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</si>
  <si>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</si>
  <si>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</si>
  <si>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</si>
  <si>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</si>
  <si>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</si>
  <si>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</si>
  <si>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</si>
  <si>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</si>
  <si>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</si>
  <si>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</si>
  <si>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</si>
  <si>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</si>
  <si>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</si>
  <si>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</si>
  <si>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</si>
  <si>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</si>
  <si>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</si>
  <si>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</si>
  <si>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</si>
  <si>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</si>
  <si>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</si>
  <si>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</si>
  <si>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</si>
  <si>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</si>
  <si>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</si>
  <si>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</si>
  <si>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</si>
  <si>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</si>
  <si>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</si>
  <si>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</si>
  <si>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</si>
  <si>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</si>
  <si>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</si>
  <si>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</si>
  <si>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</si>
  <si>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</si>
  <si>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</si>
  <si>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</si>
  <si>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</si>
  <si>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</si>
  <si>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</si>
  <si>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</si>
  <si>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</si>
  <si>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</si>
  <si>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</si>
  <si>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</si>
  <si>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</si>
  <si>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</si>
  <si>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</si>
  <si>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</si>
  <si>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</si>
  <si>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</si>
  <si>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</si>
  <si>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</si>
  <si>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</si>
  <si>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</si>
  <si>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</si>
  <si>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</si>
  <si>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</si>
  <si>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</si>
  <si>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</si>
  <si>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</si>
  <si>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</si>
  <si>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</si>
  <si>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</si>
  <si>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</si>
  <si>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</si>
  <si>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</si>
  <si>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</si>
  <si>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</si>
  <si>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</si>
  <si>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</si>
  <si>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</si>
  <si>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</si>
  <si>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</si>
  <si>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</si>
  <si>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</si>
  <si>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</si>
  <si>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</si>
  <si>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</si>
  <si>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</si>
  <si>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</si>
  <si>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</si>
  <si>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</si>
  <si>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</si>
  <si>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</si>
  <si>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</si>
  <si>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</si>
  <si>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</si>
  <si>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</si>
  <si>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</si>
  <si>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</si>
  <si>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</si>
  <si>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</si>
  <si>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</si>
  <si>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</si>
  <si>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</si>
  <si>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</si>
  <si>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</si>
  <si>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</si>
  <si>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</si>
  <si>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</si>
  <si>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</si>
  <si>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</si>
  <si>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</si>
  <si>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</si>
  <si>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</si>
  <si>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</si>
  <si>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</si>
  <si>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</si>
  <si>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</si>
  <si>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</si>
  <si>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</si>
  <si>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</si>
  <si>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</si>
  <si>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</si>
  <si>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</si>
  <si>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</si>
  <si>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</si>
  <si>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</si>
  <si>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</si>
  <si>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</si>
  <si>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</si>
  <si>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</si>
  <si>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</si>
  <si>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</si>
  <si>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</si>
  <si>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</si>
  <si>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</si>
  <si>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</si>
  <si>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</si>
  <si>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</si>
  <si>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</si>
  <si>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</si>
  <si>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</si>
  <si>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</si>
  <si>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</si>
  <si>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</si>
  <si>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</si>
  <si>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</si>
  <si>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</si>
  <si>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</si>
  <si>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</si>
  <si>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</si>
  <si>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</si>
  <si>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</si>
  <si>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</si>
  <si>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</si>
  <si>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</si>
  <si>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</si>
  <si>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</si>
  <si>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</si>
  <si>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</si>
  <si>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</si>
  <si>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</si>
  <si>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</si>
  <si>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</si>
  <si>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</si>
  <si>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</si>
  <si>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</si>
  <si>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</si>
  <si>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</si>
  <si>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</si>
  <si>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</si>
  <si>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</si>
  <si>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</si>
  <si>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</si>
  <si>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</si>
  <si>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</si>
  <si>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</si>
  <si>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</si>
  <si>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</si>
  <si>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</si>
  <si>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</si>
  <si>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</si>
  <si>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</si>
  <si>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</si>
  <si>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</si>
  <si>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</si>
  <si>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</si>
  <si>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</si>
  <si>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</si>
  <si>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</si>
  <si>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</si>
  <si>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</si>
  <si>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</si>
  <si>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</si>
  <si>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</si>
  <si>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</si>
  <si>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</si>
  <si>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</si>
  <si>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</si>
  <si>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</si>
  <si>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</si>
  <si>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</si>
  <si>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</si>
  <si>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</si>
  <si>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</si>
  <si>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</si>
  <si>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</si>
  <si>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</si>
  <si>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</si>
  <si>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</si>
  <si>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</si>
  <si>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</si>
  <si>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</si>
  <si>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</si>
  <si>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</si>
  <si>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</si>
  <si>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</si>
  <si>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</si>
  <si>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</si>
  <si>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</si>
  <si>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</si>
  <si>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</si>
  <si>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</si>
  <si>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</si>
  <si>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</si>
  <si>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</si>
  <si>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</si>
  <si>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</si>
  <si>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</si>
  <si>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</si>
  <si>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</si>
  <si>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</si>
  <si>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</si>
  <si>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</si>
  <si>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</si>
  <si>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</si>
  <si>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</si>
  <si>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</si>
  <si>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</si>
  <si>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</si>
  <si>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</si>
  <si>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</si>
  <si>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</si>
  <si>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</si>
  <si>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</si>
  <si>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</si>
  <si>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</si>
  <si>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</si>
  <si>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</si>
  <si>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</si>
  <si>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</si>
  <si>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</si>
  <si>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</si>
  <si>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</si>
  <si>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</si>
  <si>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</si>
  <si>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</si>
  <si>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</si>
  <si>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</si>
  <si>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</si>
  <si>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</si>
  <si>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</si>
  <si>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</si>
  <si>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</si>
  <si>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</si>
  <si>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</si>
  <si>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</si>
  <si>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</si>
  <si>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</si>
  <si>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</si>
  <si>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</si>
  <si>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</si>
  <si>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</si>
  <si>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</si>
  <si>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</si>
  <si>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</si>
  <si>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</si>
  <si>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</si>
  <si>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</si>
  <si>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</si>
  <si>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</si>
  <si>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</si>
  <si>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</si>
  <si>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</si>
  <si>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</si>
  <si>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</si>
  <si>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</si>
  <si>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</si>
  <si>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</si>
  <si>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</si>
  <si>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</si>
  <si>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</si>
  <si>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</si>
  <si>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</si>
  <si>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</si>
  <si>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</si>
  <si>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</si>
  <si>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</si>
  <si>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</si>
  <si>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</si>
  <si>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</si>
  <si>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</si>
  <si>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</si>
  <si>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</si>
  <si>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</si>
  <si>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</si>
  <si>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</si>
  <si>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</si>
  <si>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</si>
  <si>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</si>
  <si>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</si>
  <si>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</si>
  <si>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</si>
  <si>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</si>
  <si>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</si>
  <si>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</si>
  <si>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</si>
  <si>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</si>
  <si>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</si>
  <si>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</si>
  <si>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</si>
  <si>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</si>
  <si>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</si>
  <si>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</si>
  <si>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</si>
  <si>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</si>
  <si>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</si>
  <si>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</si>
  <si>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</si>
  <si>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</si>
  <si>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</si>
  <si>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</si>
  <si>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</si>
  <si>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</si>
  <si>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</si>
  <si>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</si>
  <si>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</si>
  <si>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</si>
  <si>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</si>
  <si>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</si>
  <si>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</si>
  <si>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</si>
  <si>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</si>
  <si>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</si>
  <si>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</si>
  <si>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</si>
  <si>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</si>
  <si>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</si>
  <si>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</si>
  <si>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</si>
  <si>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</si>
  <si>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</si>
  <si>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</si>
  <si>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</si>
  <si>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</si>
  <si>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</si>
  <si>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</si>
  <si>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</si>
  <si>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</si>
  <si>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</si>
  <si>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</si>
  <si>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</si>
  <si>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</si>
  <si>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</si>
  <si>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</si>
  <si>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</si>
  <si>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</si>
  <si>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</si>
  <si>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</si>
  <si>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</si>
  <si>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</si>
  <si>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</si>
  <si>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</si>
  <si>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</si>
  <si>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</si>
  <si>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</si>
  <si>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</si>
  <si>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</si>
  <si>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</si>
  <si>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</si>
  <si>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</si>
  <si>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</si>
  <si>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</si>
  <si>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</si>
  <si>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</si>
  <si>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</si>
  <si>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</si>
  <si>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</si>
  <si>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</si>
  <si>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</si>
  <si>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</si>
  <si>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</si>
  <si>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</si>
  <si>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</si>
  <si>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</si>
  <si>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</si>
  <si>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</si>
  <si>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</si>
  <si>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</si>
  <si>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</si>
  <si>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</si>
  <si>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</si>
  <si>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</si>
  <si>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</si>
  <si>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</si>
  <si>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</si>
  <si>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</si>
  <si>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</si>
  <si>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</si>
  <si>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</si>
  <si>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</si>
  <si>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</si>
  <si>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</si>
  <si>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</si>
  <si>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</si>
  <si>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</si>
  <si>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</si>
  <si>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</si>
  <si>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</si>
  <si>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</si>
  <si>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</si>
  <si>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</si>
  <si>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</si>
  <si>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</si>
  <si>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</si>
  <si>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</si>
  <si>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</si>
  <si>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</si>
  <si>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</si>
  <si>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</si>
  <si>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</si>
  <si>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</si>
  <si>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</si>
  <si>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</si>
  <si>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</si>
  <si>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</si>
  <si>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</si>
  <si>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</si>
  <si>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</si>
  <si>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</si>
  <si>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</si>
  <si>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</si>
  <si>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</si>
  <si>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</si>
  <si>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</si>
  <si>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</si>
  <si>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</si>
  <si>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</si>
  <si>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</si>
  <si>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</si>
  <si>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</si>
  <si>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</si>
  <si>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</si>
  <si>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</si>
  <si>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</si>
  <si>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</si>
  <si>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</si>
  <si>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</si>
  <si>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</si>
  <si>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</si>
  <si>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</si>
  <si>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</si>
  <si>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</si>
  <si>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</si>
  <si>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</si>
  <si>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</si>
  <si>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</si>
  <si>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</si>
  <si>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</si>
  <si>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</si>
  <si>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</si>
  <si>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</si>
  <si>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</si>
  <si>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</si>
  <si>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</si>
  <si>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</si>
  <si>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</si>
  <si>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</si>
  <si>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</si>
  <si>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</si>
  <si>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</si>
  <si>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</si>
  <si>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</si>
  <si>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</si>
  <si>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</si>
  <si>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</si>
  <si>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</si>
  <si>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</si>
  <si>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</si>
  <si>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</si>
  <si>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</si>
  <si>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</si>
  <si>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</si>
  <si>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</si>
  <si>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</si>
  <si>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</si>
  <si>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</si>
  <si>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</si>
  <si>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</si>
  <si>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</si>
  <si>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</si>
  <si>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</si>
  <si>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</si>
  <si>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</si>
  <si>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</si>
  <si>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</si>
  <si>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</si>
  <si>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</si>
  <si>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</si>
  <si>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</si>
  <si>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</si>
  <si>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</si>
  <si>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</si>
  <si>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</si>
  <si>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</si>
  <si>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</si>
  <si>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</si>
  <si>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</si>
  <si>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</si>
  <si>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</si>
  <si>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</si>
  <si>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</si>
  <si>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</si>
  <si>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</si>
  <si>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</si>
  <si>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</si>
  <si>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</si>
  <si>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</si>
  <si>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</si>
  <si>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</si>
  <si>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</si>
  <si>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</si>
  <si>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</si>
  <si>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</si>
  <si>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</si>
  <si>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</si>
  <si>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</si>
  <si>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</si>
  <si>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</si>
  <si>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</si>
  <si>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</si>
  <si>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</si>
  <si>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</si>
  <si>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</si>
  <si>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</si>
  <si>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</si>
  <si>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</si>
  <si>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</si>
  <si>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</si>
  <si>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</si>
  <si>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</si>
  <si>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</si>
  <si>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</si>
  <si>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</si>
  <si>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</si>
  <si>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</si>
  <si>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</si>
  <si>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</si>
  <si>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</si>
  <si>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</si>
  <si>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</si>
  <si>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</si>
  <si>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</si>
  <si>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</si>
  <si>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</si>
  <si>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</si>
  <si>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</si>
  <si>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</si>
  <si>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</si>
  <si>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</si>
  <si>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</si>
  <si>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</si>
  <si>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</si>
  <si>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</si>
  <si>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</si>
  <si>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</si>
  <si>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</si>
  <si>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</si>
  <si>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</si>
  <si>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</si>
  <si>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</si>
  <si>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</si>
  <si>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</si>
  <si>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</si>
  <si>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</si>
  <si>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</si>
  <si>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</si>
  <si>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</si>
  <si>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</si>
  <si>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</si>
  <si>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</si>
  <si>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</si>
  <si>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</si>
  <si>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</si>
  <si>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</si>
  <si>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</si>
  <si>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</si>
  <si>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</si>
  <si>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</si>
  <si>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</si>
  <si>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</si>
  <si>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</si>
  <si>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</si>
  <si>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</si>
  <si>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</si>
  <si>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</si>
  <si>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</si>
  <si>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</si>
  <si>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</si>
  <si>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</si>
  <si>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</si>
  <si>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</si>
  <si>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</si>
  <si>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</si>
  <si>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</si>
  <si>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</si>
  <si>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</si>
  <si>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</si>
  <si>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</si>
  <si>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</si>
  <si>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</si>
  <si>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</si>
  <si>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</si>
  <si>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</si>
  <si>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</si>
  <si>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</si>
  <si>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</si>
  <si>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</si>
  <si>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</si>
  <si>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</si>
  <si>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</si>
  <si>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</si>
  <si>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</si>
  <si>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</si>
  <si>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</si>
  <si>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</si>
  <si>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</si>
  <si>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</si>
  <si>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</si>
  <si>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</si>
  <si>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</si>
  <si>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</si>
  <si>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</si>
  <si>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</si>
  <si>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</si>
  <si>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</si>
  <si>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</si>
  <si>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</si>
  <si>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</si>
  <si>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</si>
  <si>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</si>
  <si>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</si>
  <si>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</si>
  <si>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</si>
  <si>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</si>
  <si>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</si>
  <si>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</si>
  <si>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</si>
  <si>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</si>
  <si>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</si>
  <si>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</si>
  <si>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</si>
  <si>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</si>
  <si>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</si>
  <si>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</si>
  <si>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</si>
  <si>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</si>
  <si>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</si>
  <si>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</si>
  <si>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</si>
  <si>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</si>
  <si>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</si>
  <si>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</si>
  <si>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</si>
  <si>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</si>
  <si>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</si>
  <si>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</si>
  <si>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</si>
  <si>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</si>
  <si>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</si>
  <si>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</si>
  <si>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</si>
  <si>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</si>
  <si>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</si>
  <si>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</si>
  <si>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</si>
  <si>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</si>
  <si>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</si>
  <si>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</si>
  <si>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</si>
  <si>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</si>
  <si>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</si>
  <si>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</si>
  <si>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</si>
  <si>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</si>
  <si>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</si>
  <si>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</si>
  <si>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</si>
  <si>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</si>
  <si>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</si>
  <si>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</si>
  <si>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</si>
  <si>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</si>
  <si>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</si>
  <si>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</si>
  <si>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</si>
  <si>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</si>
  <si>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</si>
  <si>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</si>
  <si>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</si>
  <si>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</si>
  <si>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</si>
  <si>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</si>
  <si>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</si>
  <si>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</si>
  <si>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</si>
  <si>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</si>
  <si>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</si>
  <si>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</si>
  <si>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</si>
  <si>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</si>
  <si>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</si>
  <si>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</si>
  <si>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</si>
  <si>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</si>
  <si>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</si>
  <si>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</si>
  <si>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</si>
  <si>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</si>
  <si>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</si>
  <si>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</si>
  <si>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</si>
  <si>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</si>
  <si>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</si>
  <si>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</si>
  <si>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</si>
  <si>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</si>
  <si>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</si>
  <si>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</si>
  <si>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</si>
  <si>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</si>
  <si>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</si>
  <si>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</si>
  <si>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</si>
  <si>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</si>
  <si>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</si>
  <si>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</si>
  <si>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</si>
  <si>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</si>
  <si>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</si>
  <si>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</si>
  <si>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</si>
  <si>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</si>
  <si>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</si>
  <si>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</si>
  <si>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</si>
  <si>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</si>
  <si>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</si>
  <si>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</si>
  <si>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</si>
  <si>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</si>
  <si>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</si>
  <si>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</si>
  <si>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</si>
  <si>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</si>
  <si>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</si>
  <si>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</si>
  <si>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</si>
  <si>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</si>
  <si>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</si>
  <si>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</si>
  <si>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</si>
  <si>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</si>
  <si>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</si>
  <si>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</si>
  <si>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</si>
  <si>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</si>
  <si>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</si>
  <si>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</si>
  <si>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</si>
  <si>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</si>
  <si>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</si>
  <si>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</si>
  <si>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</si>
  <si>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</si>
  <si>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</si>
  <si>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</si>
  <si>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</si>
  <si>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</si>
  <si>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</si>
  <si>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</si>
  <si>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</si>
  <si>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</si>
  <si>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</si>
  <si>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</si>
  <si>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</si>
  <si>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</si>
  <si>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</si>
  <si>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</si>
  <si>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</si>
  <si>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</si>
  <si>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</si>
  <si>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</si>
  <si>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</si>
  <si>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</si>
  <si>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</si>
  <si>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</si>
  <si>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</si>
  <si>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</si>
  <si>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</si>
  <si>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</si>
  <si>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</si>
  <si>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</si>
  <si>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</si>
  <si>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</si>
  <si>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</si>
  <si>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</si>
  <si>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</si>
  <si>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</si>
  <si>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</si>
  <si>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</si>
  <si>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</si>
  <si>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</si>
  <si>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</si>
  <si>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</si>
  <si>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</si>
  <si>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</si>
  <si>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</si>
  <si>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</si>
  <si>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</si>
  <si>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</si>
  <si>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</si>
  <si>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</si>
  <si>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</si>
  <si>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</si>
  <si>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</si>
  <si>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</si>
  <si>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</si>
  <si>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</si>
  <si>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</si>
  <si>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</si>
  <si>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</si>
  <si>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</si>
  <si>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</si>
  <si>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</si>
  <si>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</si>
  <si>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</si>
  <si>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</si>
  <si>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</si>
  <si>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</si>
  <si>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</si>
  <si>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</si>
  <si>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</si>
  <si>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</si>
  <si>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</si>
  <si>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</si>
  <si>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</si>
  <si>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</si>
  <si>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</si>
  <si>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</si>
  <si>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</si>
  <si>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</si>
  <si>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</si>
  <si>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</si>
  <si>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</si>
  <si>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</si>
  <si>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</si>
  <si>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</si>
  <si>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</si>
  <si>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</si>
  <si>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</si>
  <si>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</si>
  <si>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</si>
  <si>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</si>
  <si>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</si>
  <si>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</si>
  <si>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</si>
  <si>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</si>
  <si>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</si>
  <si>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</si>
  <si>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</si>
  <si>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</si>
  <si>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</si>
  <si>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</si>
  <si>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</si>
  <si>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</si>
  <si>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</si>
  <si>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</si>
  <si>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</si>
  <si>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</si>
  <si>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</si>
  <si>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</si>
  <si>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</si>
  <si>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</si>
  <si>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</si>
  <si>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</si>
  <si>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</si>
  <si>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</si>
  <si>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</si>
  <si>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</si>
  <si>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</si>
  <si>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</si>
  <si>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</si>
  <si>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</si>
  <si>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</si>
  <si>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</si>
  <si>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</si>
  <si>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</si>
  <si>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</si>
  <si>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</si>
  <si>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</si>
  <si>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</si>
  <si>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</si>
  <si>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</si>
  <si>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</si>
  <si>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</si>
  <si>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</si>
  <si>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</si>
  <si>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</si>
  <si>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</si>
  <si>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</si>
  <si>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</si>
  <si>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</si>
  <si>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</si>
  <si>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</si>
  <si>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</si>
  <si>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</si>
  <si>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</si>
  <si>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</si>
  <si>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</si>
  <si>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</si>
  <si>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</si>
  <si>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</si>
  <si>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</si>
  <si>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</si>
  <si>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</si>
  <si>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</si>
  <si>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</si>
  <si>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</si>
  <si>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</si>
  <si>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</si>
  <si>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</si>
  <si>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</si>
  <si>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</si>
  <si>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</si>
  <si>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</si>
  <si>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</si>
  <si>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</si>
  <si>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</si>
  <si>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</si>
  <si>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</si>
  <si>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</si>
  <si>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</si>
  <si>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</si>
  <si>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</si>
  <si>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</si>
  <si>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</si>
  <si>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</si>
  <si>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</si>
  <si>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</si>
  <si>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</si>
  <si>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</si>
  <si>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</si>
  <si>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</si>
  <si>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</si>
  <si>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</si>
  <si>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</si>
  <si>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</si>
  <si>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</si>
  <si>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</si>
  <si>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</si>
  <si>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</si>
  <si>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</si>
  <si>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</si>
  <si>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</si>
  <si>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</si>
  <si>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</si>
  <si>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</si>
  <si>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</si>
  <si>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</si>
  <si>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</si>
  <si>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</si>
  <si>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</si>
  <si>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</si>
  <si>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</si>
  <si>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</si>
  <si>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</si>
  <si>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</si>
  <si>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</si>
  <si>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</si>
  <si>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</si>
  <si>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</si>
  <si>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</si>
  <si>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</si>
  <si>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</si>
  <si>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</si>
  <si>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</si>
  <si>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</si>
  <si>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</si>
  <si>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</si>
  <si>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</si>
  <si>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</si>
  <si>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</si>
  <si>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</si>
  <si>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</si>
  <si>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</si>
  <si>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</si>
  <si>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</si>
  <si>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</si>
  <si>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</si>
  <si>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</si>
  <si>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</si>
  <si>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</si>
  <si>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</si>
  <si>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</si>
  <si>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</si>
  <si>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</si>
  <si>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</si>
  <si>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</si>
  <si>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</si>
  <si>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</si>
  <si>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</si>
  <si>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</si>
  <si>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</si>
  <si>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</si>
  <si>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</si>
  <si>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</si>
  <si>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</si>
  <si>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</si>
  <si>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</si>
  <si>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</si>
  <si>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</si>
  <si>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</si>
  <si>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</si>
  <si>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</si>
  <si>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</si>
  <si>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</si>
  <si>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</si>
  <si>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</si>
  <si>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</si>
  <si>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</si>
  <si>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</si>
  <si>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</si>
  <si>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</si>
  <si>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</si>
  <si>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</si>
  <si>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</si>
  <si>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</si>
  <si>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</si>
  <si>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</si>
  <si>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</si>
  <si>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</si>
  <si>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</si>
  <si>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</si>
  <si>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</si>
  <si>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</si>
  <si>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</si>
  <si>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</si>
  <si>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</si>
  <si>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</si>
  <si>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</si>
  <si>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</si>
  <si>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</si>
  <si>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</si>
  <si>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</si>
  <si>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</si>
  <si>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</si>
  <si>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</si>
  <si>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</si>
  <si>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</si>
  <si>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</si>
  <si>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</si>
  <si>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</si>
  <si>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</si>
  <si>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</si>
  <si>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</si>
  <si>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</si>
  <si>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</si>
  <si>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</si>
  <si>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</si>
  <si>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</si>
  <si>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</si>
  <si>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</si>
  <si>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</si>
  <si>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</si>
  <si>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</si>
  <si>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</si>
  <si>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</si>
  <si>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</si>
  <si>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</si>
  <si>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</si>
  <si>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</si>
  <si>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</si>
  <si>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</si>
  <si>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</si>
  <si>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</si>
  <si>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</si>
  <si>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</si>
  <si>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</si>
  <si>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</si>
  <si>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</si>
  <si>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</si>
  <si>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</si>
  <si>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</si>
  <si>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</si>
  <si>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</si>
  <si>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</si>
  <si>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</si>
  <si>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</si>
  <si>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</si>
  <si>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</si>
  <si>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</si>
  <si>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</si>
  <si>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</si>
  <si>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</si>
  <si>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</si>
  <si>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</si>
  <si>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</si>
  <si>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</si>
  <si>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</si>
  <si>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</si>
  <si>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</si>
  <si>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</si>
  <si>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</si>
  <si>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</si>
  <si>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</si>
  <si>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</si>
  <si>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</si>
  <si>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</si>
  <si>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</si>
  <si>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</si>
  <si>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</si>
  <si>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</si>
  <si>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</si>
  <si>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</si>
  <si>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</si>
  <si>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</si>
  <si>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</si>
  <si>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</si>
  <si>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</si>
  <si>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</si>
  <si>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</si>
  <si>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</si>
  <si>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</si>
  <si>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</si>
  <si>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</si>
  <si>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</si>
  <si>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</si>
  <si>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</si>
  <si>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</si>
  <si>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</si>
  <si>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</si>
  <si>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</si>
  <si>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</si>
  <si>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</si>
  <si>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</si>
  <si>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</si>
  <si>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</si>
  <si>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</si>
  <si>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</si>
  <si>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</si>
  <si>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</si>
  <si>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</si>
  <si>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</si>
  <si>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</si>
  <si>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</si>
  <si>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</si>
  <si>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</si>
  <si>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</si>
  <si>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</si>
  <si>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</si>
  <si>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</si>
  <si>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</si>
  <si>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</si>
  <si>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</si>
  <si>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</si>
  <si>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</si>
  <si>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</si>
  <si>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</si>
  <si>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</si>
  <si>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</si>
  <si>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</si>
  <si>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</si>
  <si>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</si>
  <si>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</si>
  <si>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</si>
  <si>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</si>
  <si>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</si>
  <si>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</si>
  <si>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</si>
  <si>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</si>
  <si>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</si>
  <si>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</si>
  <si>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</si>
  <si>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</si>
  <si>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</si>
  <si>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</si>
  <si>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</si>
  <si>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</si>
  <si>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</si>
  <si>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</si>
  <si>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</si>
  <si>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</si>
  <si>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</si>
  <si>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</si>
  <si>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</si>
  <si>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</si>
  <si>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</si>
  <si>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</si>
  <si>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</si>
  <si>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</si>
  <si>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</si>
  <si>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</si>
  <si>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</si>
  <si>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</si>
  <si>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</si>
  <si>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</si>
  <si>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</si>
  <si>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</si>
  <si>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</si>
  <si>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</si>
  <si>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</si>
  <si>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</si>
  <si>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</si>
  <si>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</si>
  <si>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</si>
  <si>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</si>
  <si>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</si>
  <si>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</si>
  <si>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</si>
  <si>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</si>
  <si>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</si>
  <si>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</si>
  <si>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</si>
  <si>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</si>
  <si>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</si>
  <si>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</si>
  <si>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</si>
  <si>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</si>
  <si>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</si>
  <si>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</si>
  <si>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</si>
  <si>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</si>
  <si>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</si>
  <si>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</si>
  <si>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</si>
  <si>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</si>
  <si>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</si>
  <si>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</si>
  <si>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</si>
  <si>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</si>
  <si>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</si>
  <si>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</si>
  <si>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</si>
  <si>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</si>
  <si>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</si>
  <si>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</si>
  <si>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</si>
  <si>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</si>
  <si>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</si>
  <si>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</si>
  <si>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</si>
  <si>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</si>
  <si>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</si>
  <si>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</si>
  <si>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</si>
  <si>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</si>
  <si>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</si>
  <si>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</si>
  <si>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</si>
  <si>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</si>
  <si>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</si>
  <si>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</si>
  <si>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</si>
  <si>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</si>
  <si>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</si>
  <si>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</si>
  <si>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</si>
  <si>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</si>
  <si>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</si>
  <si>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</si>
  <si>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</si>
  <si>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</si>
  <si>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</si>
  <si>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</si>
  <si>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</si>
  <si>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</si>
  <si>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</si>
  <si>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</si>
  <si>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</si>
  <si>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</si>
  <si>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</si>
  <si>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</si>
  <si>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</si>
  <si>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</si>
  <si>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</si>
  <si>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</si>
  <si>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</si>
  <si>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</si>
  <si>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</si>
  <si>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</si>
  <si>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</si>
  <si>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</si>
  <si>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</si>
  <si>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</si>
  <si>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</si>
  <si>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</si>
  <si>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</si>
  <si>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</si>
  <si>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</si>
  <si>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</si>
  <si>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</si>
  <si>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</si>
  <si>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</si>
  <si>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</si>
  <si>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</si>
  <si>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</si>
  <si>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</si>
  <si>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</si>
  <si>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</si>
  <si>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</si>
  <si>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</si>
  <si>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</si>
  <si>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</si>
  <si>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</si>
  <si>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</si>
  <si>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</si>
  <si>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</si>
  <si>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</si>
  <si>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</si>
  <si>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</si>
  <si>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</si>
  <si>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</si>
  <si>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</si>
  <si>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</si>
  <si>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</si>
  <si>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</si>
  <si>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</si>
  <si>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</si>
  <si>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</si>
  <si>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</si>
  <si>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</si>
  <si>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</si>
  <si>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</si>
  <si>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</si>
  <si>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</si>
  <si>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</si>
  <si>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</si>
  <si>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</si>
  <si>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</si>
  <si>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</si>
  <si>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</si>
  <si>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</si>
  <si>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</si>
  <si>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</si>
  <si>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</si>
  <si>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</si>
  <si>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</si>
  <si>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</si>
  <si>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</si>
  <si>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</si>
  <si>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</si>
  <si>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</si>
  <si>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</si>
  <si>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</si>
  <si>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</si>
  <si>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</si>
  <si>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</si>
  <si>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</si>
  <si>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</si>
  <si>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</si>
  <si>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</si>
  <si>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</si>
  <si>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</si>
  <si>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</si>
  <si>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</si>
  <si>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</si>
  <si>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</si>
  <si>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</si>
  <si>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</si>
  <si>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</si>
  <si>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</si>
  <si>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</si>
  <si>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</si>
  <si>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</si>
  <si>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</si>
  <si>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</si>
  <si>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</si>
  <si>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</si>
  <si>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</si>
  <si>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</si>
  <si>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</si>
  <si>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</si>
  <si>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</si>
  <si>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</si>
  <si>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</si>
  <si>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</si>
  <si>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</si>
  <si>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</si>
  <si>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</si>
  <si>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</si>
  <si>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</si>
  <si>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</si>
  <si>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</si>
  <si>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</si>
  <si>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</si>
  <si>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</si>
  <si>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</si>
  <si>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</si>
  <si>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</si>
  <si>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</si>
  <si>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</si>
  <si>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</si>
  <si>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</si>
  <si>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</si>
  <si>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</si>
  <si>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</si>
  <si>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</si>
  <si>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</si>
  <si>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</si>
  <si>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</si>
  <si>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</si>
  <si>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</si>
  <si>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</si>
  <si>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</si>
  <si>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</si>
  <si>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</si>
  <si>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</si>
  <si>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</si>
  <si>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</si>
  <si>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</si>
  <si>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</si>
  <si>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</si>
  <si>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</si>
  <si>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</si>
  <si>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</si>
  <si>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</si>
  <si>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</si>
  <si>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</si>
  <si>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</si>
  <si>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</si>
  <si>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</si>
  <si>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</si>
  <si>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</si>
  <si>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</si>
  <si>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</si>
  <si>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</si>
  <si>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</si>
  <si>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</si>
  <si>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</si>
  <si>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</si>
  <si>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</si>
  <si>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</si>
  <si>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</si>
  <si>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</si>
  <si>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</si>
  <si>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</si>
  <si>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</si>
  <si>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</si>
  <si>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</si>
  <si>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</si>
  <si>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</si>
  <si>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</si>
  <si>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</si>
  <si>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</si>
  <si>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</si>
  <si>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</si>
  <si>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</si>
  <si>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</si>
  <si>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</si>
  <si>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</si>
  <si>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</si>
  <si>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</si>
  <si>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</si>
  <si>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</si>
  <si>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</si>
  <si>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</si>
  <si>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</si>
  <si>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</si>
  <si>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</si>
  <si>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</si>
  <si>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</si>
  <si>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</si>
  <si>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</si>
  <si>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</si>
  <si>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</si>
  <si>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</si>
  <si>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</si>
  <si>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</si>
  <si>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</si>
  <si>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</si>
  <si>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</si>
  <si>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</si>
  <si>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</si>
  <si>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</si>
  <si>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</si>
  <si>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</si>
  <si>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</si>
  <si>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</si>
  <si>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</si>
  <si>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</si>
  <si>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</si>
  <si>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</si>
  <si>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</si>
  <si>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</si>
  <si>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</si>
  <si>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</si>
  <si>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</si>
  <si>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</si>
  <si>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</si>
  <si>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</si>
  <si>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</si>
  <si>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</si>
  <si>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</si>
  <si>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</si>
  <si>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</si>
  <si>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</si>
  <si>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</si>
  <si>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</si>
  <si>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</si>
  <si>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</si>
  <si>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</si>
  <si>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</si>
  <si>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</si>
  <si>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</si>
  <si>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</si>
  <si>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</si>
  <si>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</si>
  <si>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</si>
  <si>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</si>
  <si>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</si>
  <si>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</si>
  <si>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</si>
  <si>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</si>
  <si>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</si>
  <si>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</si>
  <si>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</si>
  <si>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</si>
  <si>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</si>
  <si>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</si>
  <si>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</si>
  <si>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</si>
  <si>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</si>
  <si>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</si>
  <si>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</si>
  <si>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</si>
  <si>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</si>
  <si>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</si>
  <si>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</si>
  <si>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</si>
  <si>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</si>
  <si>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</si>
  <si>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</si>
  <si>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</si>
  <si>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</si>
  <si>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</si>
  <si>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</si>
  <si>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</si>
  <si>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</si>
  <si>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</si>
  <si>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</si>
  <si>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</si>
  <si>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</si>
  <si>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</si>
  <si>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</si>
  <si>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</si>
  <si>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</si>
  <si>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</si>
  <si>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</si>
  <si>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</si>
  <si>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</si>
  <si>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</si>
  <si>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</si>
  <si>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</si>
  <si>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</si>
  <si>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</si>
  <si>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</si>
  <si>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</si>
  <si>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</si>
  <si>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</si>
  <si>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</si>
  <si>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</si>
  <si>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</si>
  <si>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</si>
  <si>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</si>
  <si>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</si>
  <si>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</si>
  <si>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</si>
  <si>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</si>
  <si>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</si>
  <si>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</si>
  <si>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</si>
  <si>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</si>
  <si>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</si>
  <si>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</si>
  <si>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</si>
  <si>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</si>
  <si>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</si>
  <si>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</si>
  <si>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</si>
  <si>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</si>
  <si>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</si>
  <si>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</si>
  <si>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</si>
  <si>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</si>
  <si>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</si>
  <si>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</si>
  <si>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</si>
  <si>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</si>
  <si>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</si>
  <si>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</si>
  <si>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</si>
  <si>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</si>
  <si>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</si>
  <si>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</si>
  <si>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</si>
  <si>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</si>
  <si>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</si>
  <si>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</si>
  <si>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</si>
  <si>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</si>
  <si>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</si>
  <si>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</si>
  <si>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</si>
  <si>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</si>
  <si>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</si>
  <si>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</si>
  <si>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</si>
  <si>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</si>
  <si>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</si>
  <si>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</si>
  <si>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</si>
  <si>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</si>
  <si>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</si>
  <si>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</si>
  <si>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</si>
  <si>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</si>
  <si>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</si>
  <si>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</si>
  <si>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</si>
  <si>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</si>
  <si>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</si>
  <si>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</si>
  <si>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</si>
  <si>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</si>
  <si>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</si>
  <si>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</si>
  <si>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</si>
  <si>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</si>
  <si>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</si>
  <si>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</si>
  <si>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</si>
  <si>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</si>
  <si>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</si>
  <si>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</si>
  <si>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</si>
  <si>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</si>
  <si>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</si>
  <si>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</si>
  <si>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</si>
  <si>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</si>
  <si>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</si>
  <si>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</si>
  <si>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</si>
  <si>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</si>
  <si>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</si>
  <si>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</si>
  <si>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</si>
  <si>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</si>
  <si>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</si>
  <si>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</si>
  <si>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</si>
  <si>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</si>
  <si>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</si>
  <si>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</si>
  <si>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</si>
  <si>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</si>
  <si>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</si>
  <si>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</si>
  <si>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</si>
  <si>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</si>
  <si>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</si>
  <si>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</si>
  <si>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</si>
  <si>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</si>
  <si>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</si>
  <si>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</si>
  <si>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</si>
  <si>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</si>
  <si>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</si>
  <si>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</si>
  <si>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</si>
  <si>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</si>
  <si>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</si>
  <si>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</si>
  <si>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</si>
  <si>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</si>
  <si>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</si>
  <si>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</si>
  <si>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</si>
  <si>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</si>
  <si>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</si>
  <si>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</si>
  <si>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</si>
  <si>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</si>
  <si>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</si>
  <si>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</si>
  <si>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</si>
  <si>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</si>
  <si>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</si>
  <si>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</si>
  <si>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</si>
  <si>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</si>
  <si>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</si>
  <si>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</si>
  <si>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</si>
  <si>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</si>
  <si>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</si>
  <si>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</si>
  <si>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</si>
  <si>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</si>
  <si>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</si>
  <si>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</si>
  <si>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</si>
  <si>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</si>
  <si>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</si>
  <si>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</si>
  <si>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</si>
  <si>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</si>
  <si>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</si>
  <si>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</si>
  <si>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</si>
  <si>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</si>
  <si>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</si>
  <si>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</si>
  <si>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</si>
  <si>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</si>
  <si>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</si>
  <si>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</si>
  <si>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</si>
  <si>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</si>
  <si>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</si>
  <si>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</si>
  <si>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</si>
  <si>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</si>
  <si>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</si>
  <si>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</si>
  <si>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</si>
  <si>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</si>
  <si>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</si>
  <si>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</si>
  <si>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</si>
  <si>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</si>
  <si>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</si>
  <si>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</si>
  <si>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</si>
  <si>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</si>
  <si>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</si>
  <si>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</si>
  <si>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</si>
  <si>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</si>
  <si>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</si>
  <si>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</si>
  <si>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</si>
  <si>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</si>
  <si>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</si>
  <si>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</si>
  <si>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</si>
  <si>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</si>
  <si>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</si>
  <si>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</si>
  <si>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</si>
  <si>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</si>
  <si>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</si>
  <si>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</si>
  <si>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</si>
  <si>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</si>
  <si>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</si>
  <si>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</si>
  <si>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</si>
  <si>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</si>
  <si>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</si>
  <si>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</si>
  <si>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</si>
  <si>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</si>
  <si>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</si>
  <si>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</si>
  <si>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</si>
  <si>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</si>
  <si>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</si>
  <si>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</si>
  <si>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</si>
  <si>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</si>
  <si>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</si>
  <si>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</si>
  <si>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</si>
  <si>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</si>
  <si>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</si>
  <si>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</si>
  <si>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</si>
  <si>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</si>
  <si>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</si>
  <si>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</si>
  <si>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</si>
  <si>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</si>
  <si>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</si>
  <si>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</si>
  <si>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</si>
  <si>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</si>
  <si>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</si>
  <si>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</si>
  <si>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</si>
  <si>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</si>
  <si>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</si>
  <si>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</si>
  <si>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</si>
  <si>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</si>
  <si>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</si>
  <si>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</si>
  <si>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</si>
  <si>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</si>
  <si>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</si>
  <si>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</si>
  <si>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</si>
  <si>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</si>
  <si>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</si>
  <si>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</si>
  <si>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</si>
  <si>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</si>
  <si>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</si>
  <si>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</si>
  <si>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</si>
  <si>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</si>
  <si>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</si>
  <si>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</si>
  <si>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</si>
  <si>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</si>
  <si>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</si>
  <si>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</si>
  <si>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</si>
  <si>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</si>
  <si>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</si>
  <si>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</si>
  <si>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</si>
  <si>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</si>
  <si>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</si>
  <si>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</si>
  <si>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</si>
  <si>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</si>
  <si>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</si>
  <si>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</si>
  <si>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</si>
  <si>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</si>
  <si>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</si>
  <si>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</si>
  <si>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</si>
  <si>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</si>
  <si>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</si>
  <si>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</si>
  <si>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</si>
  <si>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</si>
  <si>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</si>
  <si>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</si>
  <si>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</si>
  <si>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</si>
  <si>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</si>
  <si>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</si>
  <si>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</si>
  <si>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</si>
  <si>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</si>
  <si>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</si>
  <si>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</si>
  <si>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</si>
  <si>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</si>
  <si>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</si>
  <si>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</si>
  <si>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</si>
  <si>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</si>
  <si>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</si>
  <si>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</si>
  <si>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</si>
  <si>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</si>
  <si>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</si>
  <si>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</si>
  <si>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</si>
  <si>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</si>
  <si>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</si>
  <si>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</si>
  <si>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</si>
  <si>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</si>
  <si>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</si>
  <si>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</si>
  <si>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</si>
  <si>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</si>
  <si>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</si>
  <si>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</si>
  <si>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</si>
  <si>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</si>
  <si>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</si>
  <si>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</si>
  <si>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</si>
  <si>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</si>
  <si>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</si>
  <si>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</si>
  <si>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</si>
  <si>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</si>
  <si>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</si>
  <si>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</si>
  <si>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</si>
  <si>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</si>
  <si>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</si>
  <si>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</si>
  <si>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</si>
  <si>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</si>
  <si>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</si>
  <si>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</si>
  <si>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</si>
  <si>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</si>
  <si>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</si>
  <si>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</si>
  <si>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</si>
  <si>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</si>
  <si>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</si>
  <si>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</si>
  <si>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</si>
  <si>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</si>
  <si>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</si>
  <si>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</si>
  <si>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</si>
  <si>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</si>
  <si>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</si>
  <si>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</si>
  <si>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</si>
  <si>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</si>
  <si>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</si>
  <si>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</si>
  <si>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</si>
  <si>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</si>
  <si>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</si>
  <si>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</si>
  <si>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</si>
  <si>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</si>
  <si>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</si>
  <si>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</si>
  <si>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</si>
  <si>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</si>
  <si>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</si>
  <si>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</si>
  <si>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</si>
  <si>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</si>
  <si>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</si>
  <si>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</si>
  <si>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</si>
  <si>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</si>
  <si>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</si>
  <si>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</si>
  <si>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</si>
  <si>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</si>
  <si>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</si>
  <si>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</si>
  <si>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</si>
  <si>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</si>
  <si>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</si>
  <si>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</si>
  <si>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</si>
  <si>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</si>
  <si>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</si>
  <si>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</si>
  <si>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</si>
  <si>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</si>
  <si>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</si>
  <si>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</si>
  <si>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</si>
  <si>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</si>
  <si>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</si>
  <si>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</si>
  <si>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</si>
  <si>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</si>
  <si>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</si>
  <si>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</si>
  <si>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</si>
  <si>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</si>
  <si>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</si>
  <si>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</si>
  <si>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</si>
  <si>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</si>
  <si>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</si>
  <si>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</si>
  <si>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</si>
  <si>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</si>
  <si>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</si>
  <si>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</si>
  <si>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</si>
  <si>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</si>
  <si>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</si>
  <si>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</si>
  <si>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</si>
  <si>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</si>
  <si>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</si>
  <si>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</si>
  <si>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</si>
  <si>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</si>
  <si>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</si>
  <si>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</si>
  <si>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</si>
  <si>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</si>
  <si>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</si>
  <si>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</si>
  <si>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</si>
  <si>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</si>
  <si>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</si>
  <si>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</si>
  <si>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</si>
  <si>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</si>
  <si>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</si>
  <si>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</si>
  <si>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</si>
  <si>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</si>
  <si>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</si>
  <si>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</si>
  <si>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</si>
  <si>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</si>
  <si>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</si>
  <si>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</si>
  <si>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</si>
  <si>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</si>
  <si>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</si>
  <si>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</si>
  <si>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</si>
  <si>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</si>
  <si>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</si>
  <si>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</si>
  <si>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</si>
  <si>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</si>
  <si>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</si>
  <si>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</si>
  <si>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</si>
  <si>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</si>
  <si>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</si>
  <si>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</si>
  <si>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</si>
  <si>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</si>
  <si>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</si>
  <si>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</si>
  <si>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</si>
  <si>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</si>
  <si>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</si>
  <si>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</si>
  <si>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</si>
  <si>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</si>
  <si>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</si>
  <si>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</si>
  <si>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</si>
  <si>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</si>
  <si>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</si>
  <si>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</si>
  <si>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</si>
  <si>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</si>
  <si>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</si>
  <si>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</si>
  <si>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</si>
  <si>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</si>
  <si>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</si>
  <si>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</si>
  <si>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</si>
  <si>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</si>
  <si>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</si>
  <si>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</si>
  <si>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</si>
  <si>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</si>
  <si>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</si>
  <si>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</si>
  <si>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</si>
  <si>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</si>
  <si>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</si>
  <si>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</si>
  <si>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</si>
  <si>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</si>
  <si>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</si>
  <si>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</si>
  <si>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</si>
  <si>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</si>
  <si>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</si>
  <si>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</si>
  <si>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</si>
  <si>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</si>
  <si>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</si>
  <si>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</si>
  <si>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</si>
  <si>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</si>
  <si>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</si>
  <si>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</si>
  <si>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</si>
  <si>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</si>
  <si>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</si>
  <si>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</si>
  <si>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</si>
  <si>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</si>
  <si>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</si>
  <si>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</si>
  <si>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</si>
  <si>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</si>
  <si>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</si>
  <si>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</si>
  <si>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</si>
  <si>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</si>
  <si>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</si>
  <si>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</si>
  <si>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</si>
  <si>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</si>
  <si>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</si>
  <si>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</si>
  <si>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</si>
  <si>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</si>
  <si>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</si>
  <si>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</si>
  <si>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</si>
  <si>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</si>
  <si>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</si>
  <si>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</si>
  <si>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</si>
  <si>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</si>
  <si>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</si>
  <si>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</si>
  <si>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</si>
  <si>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</si>
  <si>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</si>
  <si>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</si>
  <si>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</si>
  <si>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</si>
  <si>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</si>
  <si>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</si>
  <si>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</si>
  <si>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</si>
  <si>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</si>
  <si>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</si>
  <si>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</si>
  <si>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</si>
  <si>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</si>
  <si>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</si>
  <si>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</si>
  <si>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</si>
  <si>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</si>
  <si>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</si>
  <si>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</si>
  <si>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</si>
  <si>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</si>
  <si>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</si>
  <si>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</si>
  <si>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</si>
  <si>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</si>
  <si>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</si>
  <si>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</si>
  <si>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</si>
  <si>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</si>
  <si>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</si>
  <si>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</si>
  <si>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</si>
  <si>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</si>
  <si>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</si>
  <si>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</si>
  <si>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</si>
  <si>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</si>
  <si>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</si>
  <si>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</si>
  <si>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</si>
  <si>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</si>
  <si>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</si>
  <si>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</si>
  <si>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</si>
  <si>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</si>
  <si>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</si>
  <si>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</si>
  <si>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</si>
  <si>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</si>
  <si>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</si>
  <si>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</si>
  <si>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</si>
  <si>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</si>
  <si>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</si>
  <si>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</si>
  <si>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</si>
  <si>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</si>
  <si>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</si>
  <si>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</si>
  <si>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</si>
  <si>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</si>
  <si>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</si>
  <si>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</si>
  <si>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</si>
  <si>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</si>
  <si>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</si>
  <si>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</si>
  <si>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</si>
  <si>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</si>
  <si>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</si>
  <si>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</si>
  <si>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</si>
  <si>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</si>
  <si>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</si>
  <si>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</si>
  <si>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</si>
  <si>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</si>
  <si>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</si>
  <si>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</si>
  <si>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</si>
  <si>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</si>
  <si>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</si>
  <si>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</si>
  <si>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</si>
  <si>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</si>
  <si>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</si>
  <si>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</si>
  <si>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</si>
  <si>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</si>
  <si>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</si>
  <si>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</si>
  <si>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</si>
  <si>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</si>
  <si>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</si>
  <si>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</si>
  <si>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</si>
  <si>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</si>
  <si>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</si>
  <si>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</si>
  <si>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</si>
  <si>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</si>
  <si>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</si>
  <si>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</si>
  <si>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</si>
  <si>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</si>
  <si>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</si>
  <si>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</si>
  <si>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</si>
  <si>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</si>
  <si>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</si>
  <si>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</si>
  <si>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</si>
  <si>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</si>
  <si>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</si>
  <si>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</si>
  <si>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</si>
  <si>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</si>
  <si>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</si>
  <si>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</si>
  <si>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</si>
  <si>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</si>
  <si>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</si>
  <si>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</si>
  <si>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</si>
  <si>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</si>
  <si>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</si>
  <si>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</si>
  <si>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</si>
  <si>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</si>
  <si>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</si>
  <si>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</si>
  <si>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</si>
  <si>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</si>
  <si>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</si>
  <si>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</si>
  <si>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</si>
  <si>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</si>
  <si>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</si>
  <si>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</si>
  <si>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</si>
  <si>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</si>
  <si>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</si>
  <si>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</si>
  <si>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</si>
  <si>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</si>
  <si>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</si>
  <si>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</si>
  <si>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</si>
  <si>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</si>
  <si>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</si>
  <si>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</si>
  <si>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</si>
  <si>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</si>
  <si>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</si>
  <si>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</si>
  <si>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</si>
  <si>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</si>
  <si>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</si>
  <si>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</si>
  <si>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</si>
  <si>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</si>
  <si>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</si>
  <si>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</si>
  <si>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</si>
  <si>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</si>
  <si>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</si>
  <si>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</si>
  <si>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</si>
  <si>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</si>
  <si>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</si>
  <si>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</si>
  <si>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</si>
  <si>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</si>
  <si>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</si>
  <si>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</si>
  <si>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</si>
  <si>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</si>
  <si>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</si>
  <si>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</si>
  <si>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</si>
  <si>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</si>
  <si>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</si>
  <si>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</si>
  <si>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</si>
  <si>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</si>
  <si>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</si>
  <si>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</si>
  <si>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</si>
  <si>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</si>
  <si>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</si>
  <si>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</si>
  <si>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</si>
  <si>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</si>
  <si>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</si>
  <si>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</si>
  <si>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</si>
  <si>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</si>
  <si>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</si>
  <si>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</si>
  <si>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</si>
  <si>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</si>
  <si>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</si>
  <si>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</si>
  <si>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</si>
  <si>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</si>
  <si>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</si>
  <si>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</si>
  <si>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</si>
  <si>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</si>
  <si>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</si>
  <si>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</si>
  <si>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</si>
  <si>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</si>
  <si>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</si>
  <si>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</si>
  <si>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</si>
  <si>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</si>
  <si>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</si>
  <si>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</si>
  <si>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</si>
  <si>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</si>
  <si>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</si>
  <si>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</si>
  <si>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</si>
  <si>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</si>
  <si>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</si>
  <si>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</si>
  <si>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</si>
  <si>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</si>
  <si>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</si>
  <si>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</si>
  <si>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</si>
  <si>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</si>
  <si>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</si>
  <si>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</si>
  <si>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</si>
  <si>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</si>
  <si>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</si>
  <si>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</si>
  <si>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</si>
  <si>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</si>
  <si>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</si>
  <si>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</si>
  <si>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</si>
  <si>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</si>
  <si>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</si>
  <si>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</si>
  <si>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</si>
  <si>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</si>
  <si>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</si>
  <si>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</si>
  <si>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</si>
  <si>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</si>
  <si>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</si>
  <si>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</si>
  <si>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</si>
  <si>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</si>
  <si>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</si>
  <si>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</si>
  <si>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</si>
  <si>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</si>
  <si>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</si>
  <si>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</si>
  <si>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</si>
  <si>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</si>
  <si>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</si>
  <si>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</si>
  <si>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</si>
  <si>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</si>
  <si>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</si>
  <si>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</si>
  <si>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</si>
  <si>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</si>
  <si>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</si>
  <si>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</si>
  <si>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</si>
  <si>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</si>
  <si>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</si>
  <si>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</si>
  <si>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</si>
  <si>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</si>
  <si>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</si>
  <si>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</si>
  <si>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</si>
  <si>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</si>
  <si>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</si>
  <si>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</si>
  <si>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</si>
  <si>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</si>
  <si>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</si>
  <si>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</si>
  <si>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</si>
  <si>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</si>
  <si>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</si>
  <si>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</si>
  <si>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</si>
  <si>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</si>
  <si>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</si>
  <si>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</si>
  <si>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</si>
  <si>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</si>
  <si>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</si>
  <si>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</si>
  <si>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</si>
  <si>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</si>
  <si>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</si>
  <si>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</si>
  <si>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</si>
  <si>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</si>
  <si>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</si>
  <si>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</si>
  <si>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</si>
  <si>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</si>
  <si>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</si>
  <si>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</si>
  <si>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</si>
  <si>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</si>
  <si>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</si>
  <si>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</si>
  <si>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</si>
  <si>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</si>
  <si>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</si>
  <si>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</si>
  <si>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</si>
  <si>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</si>
  <si>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</si>
  <si>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</si>
  <si>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</si>
  <si>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</si>
  <si>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</si>
  <si>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</si>
  <si>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</si>
  <si>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</si>
  <si>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</si>
  <si>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</si>
  <si>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</si>
  <si>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</si>
  <si>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</si>
  <si>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</si>
  <si>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</si>
  <si>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</si>
  <si>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</si>
  <si>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</si>
  <si>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</si>
  <si>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</si>
  <si>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</si>
  <si>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</si>
  <si>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</si>
  <si>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</si>
  <si>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</si>
  <si>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</si>
  <si>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</si>
  <si>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</si>
  <si>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</si>
  <si>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</si>
  <si>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</si>
  <si>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</si>
  <si>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</si>
  <si>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</si>
  <si>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</si>
  <si>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</si>
  <si>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</si>
  <si>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</si>
  <si>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</si>
  <si>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</si>
  <si>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</si>
  <si>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</si>
  <si>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</si>
  <si>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</si>
  <si>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</si>
  <si>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</si>
  <si>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</si>
  <si>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</si>
  <si>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</si>
  <si>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</si>
  <si>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</si>
  <si>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</si>
  <si>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</si>
  <si>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</si>
  <si>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</si>
  <si>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</si>
  <si>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</si>
  <si>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</si>
  <si>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</si>
  <si>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</si>
  <si>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</si>
  <si>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</si>
  <si>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</si>
  <si>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</si>
  <si>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</si>
  <si>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</si>
  <si>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</si>
  <si>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</si>
  <si>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</si>
  <si>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</si>
  <si>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</si>
  <si>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</si>
  <si>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</si>
  <si>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</si>
  <si>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</si>
  <si>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</si>
  <si>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</si>
  <si>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</si>
  <si>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</si>
  <si>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</si>
  <si>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</si>
  <si>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</si>
  <si>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</si>
  <si>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</si>
  <si>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</si>
  <si>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</si>
  <si>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</si>
  <si>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</si>
  <si>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</si>
  <si>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</si>
  <si>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</si>
  <si>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</si>
  <si>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</si>
  <si>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</si>
  <si>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</si>
  <si>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</si>
  <si>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</si>
  <si>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</si>
  <si>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</si>
  <si>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</si>
  <si>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</si>
  <si>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</si>
  <si>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</si>
  <si>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</si>
  <si>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</si>
  <si>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</si>
  <si>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</si>
  <si>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</si>
  <si>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</si>
  <si>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</si>
  <si>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</si>
  <si>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</si>
  <si>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</si>
  <si>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</si>
  <si>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</si>
  <si>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</si>
  <si>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</si>
  <si>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</si>
  <si>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</si>
  <si>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</si>
  <si>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</si>
  <si>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</si>
  <si>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</si>
  <si>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</si>
  <si>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</si>
  <si>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</si>
  <si>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</si>
  <si>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</si>
  <si>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</si>
  <si>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</si>
  <si>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</si>
  <si>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</si>
  <si>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</si>
  <si>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</si>
  <si>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</si>
  <si>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</si>
  <si>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</si>
  <si>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</si>
  <si>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</si>
  <si>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</si>
  <si>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</si>
  <si>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</si>
  <si>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</si>
  <si>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</si>
  <si>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</si>
  <si>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</si>
  <si>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</si>
  <si>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</si>
  <si>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</si>
  <si>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</si>
  <si>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</si>
  <si>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</si>
  <si>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</si>
  <si>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</si>
  <si>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</si>
  <si>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</si>
  <si>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</si>
  <si>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</si>
  <si>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</si>
  <si>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</si>
  <si>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</si>
  <si>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</si>
  <si>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</si>
  <si>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</si>
  <si>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</si>
  <si>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</si>
  <si>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</si>
  <si>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</si>
  <si>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</si>
  <si>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</si>
  <si>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</si>
  <si>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</si>
  <si>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</si>
  <si>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</si>
  <si>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</si>
  <si>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</si>
  <si>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</si>
  <si>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</si>
  <si>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</si>
  <si>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</si>
  <si>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</si>
  <si>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</si>
  <si>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</si>
  <si>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</si>
  <si>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</si>
  <si>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</si>
  <si>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</si>
  <si>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</si>
  <si>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</si>
  <si>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</si>
  <si>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</si>
  <si>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</si>
  <si>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</si>
  <si>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</si>
  <si>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</si>
  <si>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</si>
  <si>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</si>
  <si>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</si>
  <si>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</si>
  <si>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</si>
  <si>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</si>
  <si>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</si>
  <si>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</si>
  <si>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</si>
  <si>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</si>
  <si>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</si>
  <si>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</si>
  <si>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</si>
  <si>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</si>
  <si>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</si>
  <si>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</si>
  <si>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</si>
  <si>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</si>
  <si>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</si>
  <si>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</si>
  <si>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</si>
  <si>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</si>
  <si>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</si>
  <si>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</si>
  <si>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</si>
  <si>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</si>
  <si>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</si>
  <si>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</si>
  <si>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</si>
  <si>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</si>
  <si>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</si>
  <si>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</si>
  <si>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</si>
  <si>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</si>
  <si>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</si>
  <si>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</si>
  <si>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</si>
  <si>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</si>
  <si>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</si>
  <si>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</si>
  <si>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</si>
  <si>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</si>
  <si>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</si>
  <si>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</si>
  <si>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</si>
  <si>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</si>
  <si>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</si>
  <si>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</si>
  <si>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</si>
  <si>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</si>
  <si>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</si>
  <si>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</si>
  <si>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</si>
  <si>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</si>
  <si>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</si>
  <si>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</si>
  <si>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</si>
  <si>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</si>
  <si>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</si>
  <si>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</si>
  <si>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</si>
  <si>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</si>
  <si>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</si>
  <si>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</si>
  <si>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</si>
  <si>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</si>
  <si>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</si>
  <si>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</si>
  <si>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</si>
  <si>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</si>
  <si>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</si>
  <si>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</si>
  <si>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</si>
  <si>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</si>
  <si>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</si>
  <si>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</si>
  <si>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</si>
  <si>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</si>
  <si>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</si>
  <si>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</si>
  <si>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</si>
  <si>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</si>
  <si>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</si>
  <si>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</si>
  <si>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</si>
  <si>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</si>
  <si>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</si>
  <si>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</si>
  <si>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</si>
  <si>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</si>
  <si>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</si>
  <si>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</si>
  <si>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</si>
  <si>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</si>
  <si>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</si>
  <si>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</si>
  <si>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</si>
  <si>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</si>
  <si>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</si>
  <si>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</si>
  <si>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</si>
  <si>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</si>
  <si>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</si>
  <si>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</si>
  <si>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</si>
  <si>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</si>
  <si>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</si>
  <si>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</si>
  <si>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</si>
  <si>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</si>
  <si>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</si>
  <si>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</si>
  <si>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</si>
  <si>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</si>
  <si>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</si>
  <si>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</si>
  <si>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</si>
  <si>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</si>
  <si>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</si>
  <si>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</si>
  <si>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</si>
  <si>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</si>
  <si>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</si>
  <si>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</si>
  <si>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</si>
  <si>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</si>
  <si>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</si>
  <si>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</si>
  <si>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</si>
  <si>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</si>
  <si>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</si>
  <si>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</si>
  <si>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</si>
  <si>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</si>
  <si>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</si>
  <si>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</si>
  <si>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</si>
  <si>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</si>
  <si>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</si>
  <si>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</si>
  <si>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</si>
  <si>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</si>
  <si>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</si>
  <si>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</si>
  <si>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</si>
  <si>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</si>
  <si>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</si>
  <si>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</si>
  <si>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</si>
  <si>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</si>
  <si>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</si>
  <si>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</si>
  <si>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</si>
  <si>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</si>
  <si>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</si>
  <si>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</si>
  <si>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</si>
  <si>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</si>
  <si>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</si>
  <si>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</si>
  <si>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</si>
  <si>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</si>
  <si>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</si>
  <si>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</si>
  <si>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</si>
  <si>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</si>
  <si>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</si>
  <si>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</si>
  <si>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</si>
  <si>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</si>
  <si>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</si>
  <si>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</si>
  <si>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</si>
  <si>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</si>
  <si>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</si>
  <si>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</si>
  <si>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</si>
  <si>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</si>
  <si>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</si>
  <si>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</si>
  <si>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</si>
  <si>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</si>
  <si>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</si>
  <si>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</si>
  <si>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</si>
  <si>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</si>
  <si>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</si>
  <si>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</si>
  <si>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</si>
  <si>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</si>
  <si>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</si>
  <si>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</si>
  <si>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</si>
  <si>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</si>
  <si>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</si>
  <si>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</si>
  <si>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</si>
  <si>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</si>
  <si>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</si>
  <si>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</si>
  <si>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</si>
  <si>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</si>
  <si>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</si>
  <si>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</si>
  <si>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</si>
  <si>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</si>
  <si>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</si>
  <si>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</si>
  <si>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</si>
  <si>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</si>
  <si>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</si>
  <si>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</si>
  <si>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</si>
  <si>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</si>
  <si>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</si>
  <si>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</si>
  <si>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</si>
  <si>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</si>
  <si>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</si>
  <si>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</si>
  <si>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</si>
  <si>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</si>
  <si>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</si>
  <si>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</si>
  <si>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</si>
  <si>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</si>
  <si>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</si>
  <si>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</si>
  <si>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</si>
  <si>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</si>
  <si>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</si>
  <si>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</si>
  <si>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</si>
  <si>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</si>
  <si>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</si>
  <si>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</si>
  <si>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</si>
  <si>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</si>
  <si>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</si>
  <si>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</si>
  <si>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</si>
  <si>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</si>
  <si>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</si>
  <si>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</si>
  <si>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</si>
  <si>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</si>
  <si>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</si>
  <si>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</si>
  <si>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</si>
  <si>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</si>
  <si>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</si>
  <si>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</si>
  <si>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</si>
  <si>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</si>
  <si>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</si>
  <si>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</si>
  <si>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</si>
  <si>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</si>
  <si>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</si>
  <si>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</si>
  <si>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</si>
  <si>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</si>
  <si>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</si>
  <si>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</si>
  <si>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</si>
  <si>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</si>
  <si>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</si>
  <si>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</si>
  <si>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</si>
  <si>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</si>
  <si>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</si>
  <si>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</si>
  <si>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</si>
  <si>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</si>
  <si>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</si>
  <si>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</si>
  <si>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</si>
  <si>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</si>
  <si>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</si>
  <si>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</si>
  <si>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</si>
  <si>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</si>
  <si>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</si>
  <si>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</si>
  <si>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</si>
  <si>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</si>
  <si>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</si>
  <si>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</si>
  <si>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</si>
  <si>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</si>
  <si>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</si>
  <si>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</si>
  <si>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</si>
  <si>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</si>
  <si>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</si>
  <si>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</si>
  <si>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</si>
  <si>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</si>
  <si>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</si>
  <si>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</si>
  <si>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</si>
  <si>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</si>
  <si>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</si>
  <si>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</si>
  <si>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</si>
  <si>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</si>
  <si>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</si>
  <si>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</si>
  <si>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</si>
  <si>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</si>
  <si>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</si>
  <si>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</si>
  <si>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</si>
  <si>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</si>
  <si>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</si>
  <si>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</si>
  <si>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</si>
  <si>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</si>
  <si>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</si>
  <si>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</si>
  <si>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</si>
  <si>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</si>
  <si>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</si>
  <si>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</si>
  <si>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</si>
  <si>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</si>
  <si>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</si>
  <si>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</si>
  <si>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</si>
  <si>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</si>
  <si>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</si>
  <si>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</si>
  <si>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</si>
  <si>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</si>
  <si>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</si>
  <si>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</si>
  <si>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</si>
  <si>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</si>
  <si>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</si>
  <si>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</si>
  <si>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</si>
  <si>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</si>
  <si>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</si>
  <si>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</si>
  <si>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</si>
  <si>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</si>
  <si>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</si>
  <si>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</si>
  <si>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</si>
  <si>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</si>
  <si>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</si>
  <si>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</si>
  <si>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</si>
  <si>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</si>
  <si>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</si>
  <si>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</si>
  <si>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</si>
  <si>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</si>
  <si>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</si>
  <si>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</si>
  <si>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</si>
  <si>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</si>
  <si>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</si>
  <si>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</si>
  <si>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</si>
  <si>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</si>
  <si>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</si>
  <si>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</si>
  <si>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</si>
  <si>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</si>
  <si>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</si>
  <si>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</si>
  <si>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</si>
  <si>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</si>
  <si>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</si>
  <si>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</si>
  <si>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</si>
  <si>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</si>
  <si>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</si>
  <si>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</si>
  <si>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</si>
  <si>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</si>
  <si>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</si>
  <si>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</si>
  <si>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</si>
  <si>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</si>
  <si>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</si>
  <si>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</si>
  <si>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</si>
  <si>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</si>
  <si>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</si>
  <si>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</si>
  <si>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</si>
  <si>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</si>
  <si>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</si>
  <si>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</si>
  <si>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</si>
  <si>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</si>
  <si>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</si>
  <si>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</si>
  <si>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</si>
  <si>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</si>
  <si>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</si>
  <si>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</si>
  <si>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</si>
  <si>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</si>
  <si>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</si>
  <si>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</si>
  <si>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</si>
  <si>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</si>
  <si>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</si>
  <si>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</si>
  <si>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</si>
  <si>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</si>
  <si>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</si>
  <si>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</si>
  <si>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</si>
  <si>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</si>
  <si>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</si>
  <si>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</si>
  <si>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</si>
  <si>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</si>
  <si>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</si>
  <si>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</si>
  <si>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</si>
  <si>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</si>
  <si>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</si>
  <si>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</si>
  <si>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</si>
  <si>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</si>
  <si>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</si>
  <si>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</si>
  <si>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</si>
  <si>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</si>
  <si>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</si>
  <si>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</si>
  <si>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</si>
  <si>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</si>
  <si>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</si>
  <si>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</si>
  <si>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</si>
  <si>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</si>
  <si>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</si>
  <si>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</si>
  <si>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</si>
  <si>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</si>
  <si>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</si>
  <si>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</si>
  <si>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</si>
  <si>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</si>
  <si>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</si>
  <si>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</si>
  <si>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</si>
  <si>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</si>
  <si>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</si>
  <si>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</si>
  <si>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</si>
  <si>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</si>
  <si>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</si>
  <si>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</si>
  <si>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</si>
  <si>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</si>
  <si>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</si>
  <si>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</si>
  <si>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</si>
  <si>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</si>
  <si>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</si>
  <si>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</si>
  <si>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</si>
  <si>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</si>
  <si>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</si>
  <si>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</si>
  <si>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</si>
  <si>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</si>
  <si>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</si>
  <si>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</si>
  <si>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</si>
  <si>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</si>
  <si>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</si>
  <si>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</si>
  <si>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</si>
  <si>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</si>
  <si>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</si>
  <si>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</si>
  <si>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</si>
  <si>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</si>
  <si>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</si>
  <si>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</si>
  <si>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</si>
  <si>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</si>
  <si>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</si>
  <si>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</si>
  <si>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</si>
  <si>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</si>
  <si>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</si>
  <si>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</si>
  <si>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</si>
  <si>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</si>
  <si>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</si>
  <si>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</si>
  <si>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</si>
  <si>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</si>
  <si>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</si>
  <si>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</si>
  <si>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</si>
  <si>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</si>
  <si>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</si>
  <si>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</si>
  <si>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</si>
  <si>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</si>
  <si>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</si>
  <si>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</si>
  <si>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</si>
  <si>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</si>
  <si>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</si>
  <si>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</si>
  <si>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</si>
  <si>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</si>
  <si>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</si>
  <si>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</si>
  <si>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</si>
  <si>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</si>
  <si>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</si>
  <si>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</si>
  <si>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</si>
  <si>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</si>
  <si>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</si>
  <si>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</si>
  <si>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</si>
  <si>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</si>
  <si>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</si>
  <si>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</si>
  <si>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</si>
  <si>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</si>
  <si>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</si>
  <si>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</si>
  <si>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</si>
  <si>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</si>
  <si>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</si>
  <si>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</si>
  <si>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</si>
  <si>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</si>
  <si>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</si>
  <si>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</si>
  <si>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</si>
  <si>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</si>
  <si>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</si>
  <si>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</si>
  <si>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</si>
  <si>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</si>
  <si>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</si>
  <si>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</si>
  <si>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</si>
  <si>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</si>
  <si>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</si>
  <si>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</si>
  <si>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</si>
  <si>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</si>
  <si>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</si>
  <si>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</si>
  <si>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</si>
  <si>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</si>
  <si>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</si>
  <si>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</si>
  <si>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</si>
  <si>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</si>
  <si>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</si>
  <si>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</si>
  <si>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</si>
  <si>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</si>
  <si>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</si>
  <si>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</si>
  <si>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</si>
  <si>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</si>
  <si>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</si>
  <si>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</si>
  <si>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</si>
  <si>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</si>
  <si>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</si>
  <si>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</si>
  <si>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</si>
  <si>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</si>
  <si>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</si>
  <si>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</si>
  <si>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</si>
  <si>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</si>
  <si>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</si>
  <si>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</si>
  <si>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</si>
  <si>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</si>
  <si>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</si>
  <si>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</si>
  <si>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</si>
  <si>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</si>
  <si>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</si>
  <si>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</si>
  <si>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</si>
  <si>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</si>
  <si>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</si>
  <si>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</si>
  <si>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</si>
  <si>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</si>
  <si>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</si>
  <si>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</si>
  <si>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</si>
  <si>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</si>
  <si>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</si>
  <si>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</si>
  <si>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</si>
  <si>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</si>
  <si>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</si>
  <si>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</si>
  <si>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</si>
  <si>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</si>
  <si>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</si>
  <si>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</si>
  <si>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</si>
  <si>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</si>
  <si>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</si>
  <si>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</si>
  <si>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</si>
  <si>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</si>
  <si>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</si>
  <si>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</si>
  <si>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</si>
  <si>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</si>
  <si>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</si>
  <si>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</si>
  <si>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</si>
  <si>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</si>
  <si>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</si>
  <si>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</si>
  <si>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</si>
  <si>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</si>
  <si>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</si>
  <si>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</si>
  <si>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</si>
  <si>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</si>
  <si>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</si>
  <si>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</si>
  <si>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</si>
  <si>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</si>
  <si>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</si>
  <si>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</si>
  <si>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</si>
  <si>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</si>
  <si>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</si>
  <si>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</si>
  <si>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</si>
  <si>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</si>
  <si>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</si>
  <si>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</si>
  <si>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</si>
  <si>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</si>
  <si>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</si>
  <si>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</si>
  <si>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</si>
  <si>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</si>
  <si>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</si>
  <si>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</si>
  <si>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</si>
  <si>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</si>
  <si>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</si>
  <si>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</si>
  <si>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</si>
  <si>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</si>
  <si>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</si>
  <si>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</si>
  <si>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</si>
  <si>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</si>
  <si>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</si>
  <si>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</si>
  <si>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</si>
  <si>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</si>
  <si>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</si>
  <si>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</si>
  <si>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</si>
  <si>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</si>
  <si>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</si>
  <si>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</si>
  <si>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</si>
  <si>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</si>
  <si>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</si>
  <si>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</si>
  <si>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</si>
  <si>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</si>
  <si>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</si>
  <si>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</si>
  <si>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</si>
  <si>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</si>
  <si>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</si>
  <si>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</si>
  <si>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</si>
  <si>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</si>
  <si>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</si>
  <si>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</si>
  <si>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</si>
  <si>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</si>
  <si>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</si>
  <si>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</si>
  <si>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</si>
  <si>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</si>
  <si>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</si>
  <si>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</si>
  <si>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</si>
  <si>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</si>
  <si>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</si>
  <si>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</si>
  <si>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</si>
  <si>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</si>
  <si>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</si>
  <si>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</si>
  <si>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</si>
  <si>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</si>
  <si>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</si>
  <si>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</si>
  <si>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</si>
  <si>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</si>
  <si>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</si>
  <si>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</si>
  <si>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</si>
  <si>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</si>
  <si>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</si>
  <si>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</si>
  <si>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</si>
  <si>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</si>
  <si>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</si>
  <si>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</si>
  <si>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</si>
  <si>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</si>
  <si>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</si>
  <si>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</si>
  <si>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</si>
  <si>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</si>
  <si>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</si>
  <si>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</si>
  <si>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</si>
  <si>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</si>
  <si>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</si>
  <si>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</si>
  <si>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</si>
  <si>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</si>
  <si>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</si>
  <si>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</si>
  <si>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</si>
  <si>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</si>
  <si>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</si>
  <si>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</si>
  <si>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</si>
  <si>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</si>
  <si>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</si>
  <si>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</si>
  <si>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</si>
  <si>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</si>
  <si>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</si>
  <si>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</si>
  <si>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</si>
  <si>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</si>
  <si>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</si>
  <si>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</si>
  <si>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</si>
  <si>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</si>
  <si>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</si>
  <si>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</si>
  <si>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</si>
  <si>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</si>
  <si>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</si>
  <si>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</si>
  <si>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</si>
  <si>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</si>
  <si>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</si>
  <si>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</si>
  <si>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</si>
  <si>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</si>
  <si>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</si>
  <si>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</si>
  <si>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</si>
  <si>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</si>
  <si>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</si>
  <si>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</si>
  <si>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</si>
  <si>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</si>
  <si>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</si>
  <si>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</si>
  <si>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</si>
  <si>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</si>
  <si>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</si>
  <si>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</si>
  <si>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</si>
  <si>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</si>
  <si>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</si>
  <si>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</si>
  <si>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</si>
  <si>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</si>
  <si>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</si>
  <si>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</si>
  <si>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</si>
  <si>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</si>
  <si>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</si>
  <si>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</si>
  <si>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</si>
  <si>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</si>
  <si>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</si>
  <si>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</si>
  <si>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</si>
  <si>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</si>
  <si>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</si>
  <si>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</si>
  <si>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</si>
  <si>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</si>
  <si>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</si>
  <si>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</si>
  <si>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</si>
  <si>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</si>
  <si>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</si>
  <si>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</si>
  <si>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</si>
  <si>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</si>
  <si>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</si>
  <si>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</si>
  <si>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</si>
  <si>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</si>
  <si>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</si>
  <si>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</si>
  <si>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</si>
  <si>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</si>
  <si>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</si>
  <si>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</si>
  <si>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</si>
  <si>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</si>
  <si>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</si>
  <si>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</si>
  <si>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</si>
  <si>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</si>
  <si>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</si>
  <si>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</si>
  <si>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</si>
  <si>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</si>
  <si>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</si>
  <si>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</si>
  <si>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</si>
  <si>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</si>
  <si>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</si>
  <si>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</si>
  <si>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</si>
  <si>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</si>
  <si>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</si>
  <si>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</si>
  <si>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</si>
  <si>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</si>
  <si>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</si>
  <si>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</si>
  <si>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</si>
  <si>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</si>
  <si>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</si>
  <si>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</si>
  <si>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</si>
  <si>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</si>
  <si>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</si>
  <si>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</si>
  <si>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</si>
  <si>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</si>
  <si>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</si>
  <si>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</si>
  <si>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</si>
  <si>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</si>
  <si>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</si>
  <si>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</si>
  <si>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</si>
  <si>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</si>
  <si>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</si>
  <si>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</si>
  <si>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</si>
  <si>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</si>
  <si>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</si>
  <si>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</si>
  <si>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</si>
  <si>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</si>
  <si>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</si>
  <si>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</si>
  <si>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</si>
  <si>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</si>
  <si>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</si>
  <si>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</si>
  <si>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</si>
  <si>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</si>
  <si>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</si>
  <si>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</si>
  <si>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</si>
  <si>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</si>
  <si>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</si>
  <si>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</si>
  <si>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</si>
  <si>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</si>
  <si>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</si>
  <si>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</si>
  <si>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</si>
  <si>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</si>
  <si>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</si>
  <si>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</si>
  <si>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</si>
  <si>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</si>
  <si>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</si>
  <si>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</si>
  <si>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</si>
  <si>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</si>
  <si>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</si>
  <si>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</si>
  <si>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</si>
  <si>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</si>
  <si>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</si>
  <si>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</si>
  <si>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</si>
  <si>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</si>
  <si>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</si>
  <si>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</si>
  <si>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</si>
  <si>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</si>
  <si>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</si>
  <si>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</si>
  <si>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</si>
  <si>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</si>
  <si>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</si>
  <si>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</si>
  <si>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</si>
  <si>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</si>
  <si>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</si>
  <si>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</si>
  <si>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</si>
  <si>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</si>
  <si>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</si>
  <si>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</si>
  <si>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</si>
  <si>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</si>
  <si>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</si>
  <si>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</si>
  <si>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</si>
  <si>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</si>
  <si>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</si>
  <si>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</si>
  <si>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</si>
  <si>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</si>
  <si>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</si>
  <si>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</si>
  <si>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</si>
  <si>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</si>
  <si>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</si>
  <si>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</si>
  <si>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</si>
  <si>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</si>
  <si>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</si>
  <si>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</si>
  <si>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</si>
  <si>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</si>
  <si>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</si>
  <si>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</si>
  <si>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</si>
  <si>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</si>
  <si>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</si>
  <si>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</si>
  <si>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</si>
  <si>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</si>
  <si>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</si>
  <si>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</si>
  <si>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</si>
  <si>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</si>
  <si>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</si>
  <si>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</si>
  <si>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</si>
  <si>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</si>
  <si>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</si>
  <si>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</si>
  <si>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</si>
  <si>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</si>
  <si>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</si>
  <si>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</si>
  <si>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</si>
  <si>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</si>
  <si>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</si>
  <si>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</si>
  <si>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</si>
  <si>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</si>
  <si>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</si>
  <si>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</si>
  <si>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</si>
  <si>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</si>
  <si>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</si>
  <si>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</si>
  <si>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</si>
  <si>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</si>
  <si>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</si>
  <si>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</si>
  <si>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</si>
  <si>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</si>
  <si>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</si>
  <si>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</si>
  <si>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</si>
  <si>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</si>
  <si>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</si>
  <si>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</si>
  <si>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</si>
  <si>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</si>
  <si>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</si>
  <si>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</si>
  <si>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</si>
  <si>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</si>
  <si>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</si>
  <si>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</si>
  <si>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</si>
  <si>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</si>
  <si>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</si>
  <si>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</si>
  <si>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</si>
  <si>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</si>
  <si>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</si>
  <si>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</si>
  <si>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</si>
  <si>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</si>
  <si>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</si>
  <si>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</si>
  <si>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</si>
  <si>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</si>
  <si>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</si>
  <si>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</si>
  <si>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</si>
  <si>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</si>
  <si>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</si>
  <si>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</si>
  <si>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</si>
  <si>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</si>
  <si>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</si>
  <si>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</si>
  <si>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</si>
  <si>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</si>
  <si>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</si>
  <si>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</si>
  <si>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</si>
  <si>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</si>
  <si>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</si>
  <si>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</si>
  <si>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</si>
  <si>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</si>
  <si>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</si>
  <si>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</si>
  <si>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</si>
  <si>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</si>
  <si>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</si>
  <si>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</si>
  <si>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</si>
  <si>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</si>
  <si>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</si>
  <si>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</si>
  <si>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</si>
  <si>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</si>
  <si>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</si>
  <si>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</si>
  <si>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</si>
  <si>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</si>
  <si>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</si>
  <si>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</si>
  <si>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</si>
  <si>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</si>
  <si>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</si>
  <si>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</si>
  <si>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</si>
  <si>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</si>
  <si>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</si>
  <si>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</si>
  <si>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</si>
  <si>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</si>
  <si>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</si>
  <si>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</si>
  <si>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</si>
  <si>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</si>
  <si>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</si>
  <si>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</si>
  <si>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</si>
  <si>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</si>
  <si>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</si>
  <si>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</si>
  <si>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</si>
  <si>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</si>
  <si>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</si>
  <si>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</si>
  <si>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</si>
  <si>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</si>
  <si>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</si>
  <si>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</si>
  <si>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</si>
  <si>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</si>
  <si>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</si>
  <si>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</si>
  <si>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</si>
  <si>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</si>
  <si>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</si>
  <si>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</si>
  <si>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</si>
  <si>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</si>
  <si>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</si>
  <si>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</si>
  <si>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</si>
  <si>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</si>
  <si>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</si>
  <si>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</si>
  <si>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</si>
  <si>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</si>
  <si>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</si>
  <si>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</si>
  <si>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</si>
  <si>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</si>
  <si>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</si>
  <si>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</si>
  <si>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</si>
  <si>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</si>
  <si>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</si>
  <si>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</si>
  <si>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</si>
  <si>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</si>
  <si>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</si>
  <si>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</si>
  <si>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</si>
  <si>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</si>
  <si>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</si>
  <si>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</si>
  <si>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</si>
  <si>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</si>
  <si>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</si>
  <si>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</si>
  <si>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</si>
  <si>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</si>
  <si>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</si>
  <si>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</si>
  <si>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</si>
  <si>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</si>
  <si>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</si>
  <si>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</si>
  <si>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</si>
  <si>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</si>
  <si>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</si>
  <si>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</si>
  <si>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</si>
  <si>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</si>
  <si>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</si>
  <si>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</si>
  <si>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</si>
  <si>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</si>
  <si>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</si>
  <si>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</si>
  <si>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</si>
  <si>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</si>
  <si>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</si>
  <si>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</si>
  <si>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</si>
  <si>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</si>
  <si>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</si>
  <si>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</si>
  <si>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</si>
  <si>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</si>
  <si>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</si>
  <si>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</si>
  <si>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</si>
  <si>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</si>
  <si>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</si>
  <si>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</si>
  <si>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</si>
  <si>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</si>
  <si>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</si>
  <si>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</si>
  <si>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</si>
  <si>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</si>
  <si>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</si>
  <si>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</si>
  <si>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</si>
  <si>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</si>
  <si>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</si>
  <si>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</si>
  <si>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</si>
  <si>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</si>
  <si>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</si>
  <si>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</si>
  <si>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</si>
  <si>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</si>
  <si>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</si>
  <si>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</si>
  <si>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</si>
  <si>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</si>
  <si>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</si>
  <si>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</si>
  <si>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</si>
  <si>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</si>
  <si>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</si>
  <si>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</si>
  <si>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</si>
  <si>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</si>
  <si>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</si>
  <si>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</si>
  <si>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</si>
  <si>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</si>
  <si>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</si>
  <si>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</si>
  <si>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</si>
  <si>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</si>
  <si>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</si>
  <si>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</si>
  <si>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</si>
  <si>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</si>
  <si>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</si>
  <si>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</si>
  <si>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</si>
  <si>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</si>
  <si>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</si>
  <si>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</si>
  <si>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</si>
  <si>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</si>
  <si>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</si>
  <si>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</si>
  <si>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</si>
  <si>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</si>
  <si>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</si>
  <si>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</si>
  <si>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</si>
  <si>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</si>
  <si>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</si>
  <si>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</si>
  <si>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</si>
  <si>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</si>
  <si>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</si>
  <si>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</si>
  <si>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</si>
  <si>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</si>
  <si>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</si>
  <si>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</si>
  <si>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</si>
  <si>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</si>
  <si>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</si>
  <si>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</si>
  <si>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</si>
  <si>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</si>
  <si>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</si>
  <si>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</si>
  <si>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</si>
  <si>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</si>
  <si>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</si>
  <si>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</si>
  <si>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</si>
  <si>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</si>
  <si>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</si>
  <si>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</si>
  <si>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</si>
  <si>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</si>
  <si>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</si>
  <si>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</si>
  <si>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</si>
  <si>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</si>
  <si>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</si>
  <si>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</si>
  <si>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</si>
  <si>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</si>
  <si>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</si>
  <si>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</si>
  <si>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</si>
  <si>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</si>
  <si>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</si>
  <si>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</si>
  <si>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</si>
  <si>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</si>
  <si>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</si>
  <si>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</si>
  <si>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</si>
  <si>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</si>
  <si>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</si>
  <si>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</si>
  <si>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</si>
  <si>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</si>
  <si>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</si>
  <si>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</si>
  <si>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</si>
  <si>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</si>
  <si>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</si>
  <si>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</si>
  <si>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</si>
  <si>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</si>
  <si>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</si>
  <si>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</si>
  <si>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</si>
  <si>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</si>
  <si>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</si>
  <si>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</si>
  <si>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</si>
  <si>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</si>
  <si>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</si>
  <si>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</si>
  <si>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</si>
  <si>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</si>
  <si>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</si>
  <si>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</si>
  <si>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</si>
  <si>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</si>
  <si>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</si>
  <si>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</si>
  <si>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</si>
  <si>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</si>
  <si>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</si>
  <si>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</si>
  <si>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</si>
  <si>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</si>
  <si>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</si>
  <si>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</si>
  <si>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</si>
  <si>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</si>
  <si>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</si>
  <si>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</si>
  <si>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</si>
  <si>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</si>
  <si>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</si>
  <si>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</si>
  <si>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</si>
  <si>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</si>
  <si>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</si>
  <si>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</si>
  <si>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</si>
  <si>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</si>
  <si>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</si>
  <si>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</si>
  <si>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</si>
  <si>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</si>
  <si>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</si>
  <si>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</si>
  <si>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</si>
  <si>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</si>
  <si>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</si>
  <si>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</si>
  <si>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</si>
  <si>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</si>
  <si>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</si>
  <si>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</si>
  <si>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</si>
  <si>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</si>
  <si>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</si>
  <si>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</si>
  <si>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</si>
  <si>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</si>
  <si>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</si>
  <si>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</si>
  <si>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</si>
  <si>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</si>
  <si>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</si>
  <si>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</si>
  <si>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</si>
  <si>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</si>
  <si>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</si>
  <si>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</si>
  <si>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</si>
  <si>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</si>
  <si>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</si>
  <si>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</si>
  <si>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</si>
  <si>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</si>
  <si>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</si>
  <si>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</si>
  <si>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</si>
  <si>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</si>
  <si>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</si>
  <si>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</si>
  <si>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</si>
  <si>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</si>
  <si>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</si>
  <si>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</si>
  <si>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</si>
  <si>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</si>
  <si>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</si>
  <si>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</si>
  <si>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</si>
  <si>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</si>
  <si>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</si>
  <si>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</si>
  <si>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</si>
  <si>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</si>
  <si>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</si>
  <si>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</si>
  <si>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</si>
  <si>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</si>
  <si>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</si>
  <si>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</si>
  <si>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</si>
  <si>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</si>
  <si>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</si>
  <si>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</si>
  <si>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</si>
  <si>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</si>
  <si>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</si>
  <si>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</si>
  <si>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</si>
  <si>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</si>
  <si>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</si>
  <si>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</si>
  <si>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</si>
  <si>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</si>
  <si>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</si>
  <si>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</si>
  <si>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</si>
  <si>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</si>
  <si>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</si>
  <si>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</si>
  <si>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</si>
  <si>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</si>
  <si>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</si>
  <si>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</si>
  <si>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</si>
  <si>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</si>
  <si>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</si>
  <si>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</si>
  <si>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</si>
  <si>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</si>
  <si>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</si>
  <si>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</si>
  <si>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</si>
  <si>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</si>
  <si>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</si>
  <si>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</si>
  <si>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</si>
  <si>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</si>
  <si>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</si>
  <si>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</si>
  <si>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</si>
  <si>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</si>
  <si>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</si>
  <si>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</si>
  <si>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</si>
  <si>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</si>
  <si>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</si>
  <si>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</si>
  <si>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</si>
  <si>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</si>
  <si>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</si>
  <si>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</si>
  <si>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</si>
  <si>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</si>
  <si>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</si>
  <si>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</si>
  <si>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</si>
  <si>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</si>
  <si>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</si>
  <si>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</si>
  <si>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</si>
  <si>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</si>
  <si>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</si>
  <si>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</si>
  <si>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</si>
  <si>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</si>
  <si>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</si>
  <si>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</si>
  <si>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</si>
  <si>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</si>
  <si>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</si>
  <si>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</si>
  <si>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</si>
  <si>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</si>
  <si>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</si>
  <si>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</si>
  <si>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</si>
  <si>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</si>
  <si>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</si>
  <si>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</si>
  <si>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</si>
  <si>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</si>
  <si>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</si>
  <si>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</si>
  <si>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</si>
  <si>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</si>
  <si>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</si>
  <si>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</si>
  <si>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</si>
  <si>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</si>
  <si>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</si>
  <si>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</si>
  <si>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</si>
  <si>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</si>
  <si>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</si>
  <si>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</si>
  <si>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</si>
  <si>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</si>
  <si>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</si>
  <si>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</si>
  <si>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</si>
  <si>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</si>
  <si>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</si>
  <si>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</si>
  <si>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</si>
  <si>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</si>
  <si>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</si>
  <si>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</si>
  <si>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</si>
  <si>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</si>
  <si>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</si>
  <si>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</si>
  <si>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</si>
  <si>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</si>
  <si>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</si>
  <si>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</si>
  <si>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</si>
  <si>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</si>
  <si>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</si>
  <si>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</si>
  <si>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</si>
  <si>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</si>
  <si>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</si>
  <si>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</si>
  <si>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</si>
  <si>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</si>
  <si>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</si>
  <si>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</si>
  <si>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</si>
  <si>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</si>
  <si>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</si>
  <si>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</si>
  <si>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</si>
  <si>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</si>
  <si>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</si>
  <si>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</si>
  <si>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</si>
  <si>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</si>
  <si>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</si>
  <si>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</si>
  <si>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</si>
  <si>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</si>
  <si>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</si>
  <si>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</si>
  <si>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</si>
  <si>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</si>
  <si>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</si>
  <si>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</si>
  <si>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</si>
  <si>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</si>
  <si>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</si>
  <si>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</si>
  <si>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</si>
  <si>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</si>
  <si>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</si>
  <si>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</si>
  <si>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</si>
  <si>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</si>
  <si>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</si>
  <si>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</si>
  <si>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</si>
  <si>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</si>
  <si>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</si>
  <si>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</si>
  <si>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</si>
  <si>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</si>
  <si>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</si>
  <si>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</si>
  <si>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</si>
  <si>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</si>
  <si>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</si>
  <si>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</si>
  <si>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</si>
  <si>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</si>
  <si>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</si>
  <si>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</si>
  <si>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</si>
  <si>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</si>
  <si>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</si>
  <si>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</si>
  <si>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</si>
  <si>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</si>
  <si>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</si>
  <si>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</si>
  <si>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</si>
  <si>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</si>
  <si>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</si>
  <si>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</si>
  <si>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</si>
  <si>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</si>
  <si>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</si>
  <si>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</si>
  <si>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</si>
  <si>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</si>
  <si>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</si>
  <si>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</si>
  <si>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</si>
  <si>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</si>
  <si>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</si>
  <si>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</si>
  <si>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</si>
  <si>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</si>
  <si>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</si>
  <si>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</si>
  <si>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</si>
  <si>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</si>
  <si>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</si>
  <si>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</si>
  <si>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</si>
  <si>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</si>
  <si>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</si>
  <si>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</si>
  <si>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</si>
  <si>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</si>
  <si>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</si>
  <si>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</si>
  <si>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</si>
  <si>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</si>
  <si>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</si>
  <si>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</si>
  <si>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</si>
  <si>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</si>
  <si>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</si>
  <si>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</si>
  <si>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</si>
  <si>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</si>
  <si>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</si>
  <si>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</si>
  <si>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</si>
  <si>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</si>
  <si>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</si>
  <si>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</si>
  <si>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</si>
  <si>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</si>
  <si>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</si>
  <si>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</si>
  <si>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</si>
  <si>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</si>
  <si>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</si>
  <si>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</si>
  <si>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</si>
  <si>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</si>
  <si>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</si>
  <si>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</si>
  <si>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</si>
  <si>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</si>
  <si>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</si>
  <si>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</si>
  <si>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</si>
  <si>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</si>
  <si>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</si>
  <si>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</si>
  <si>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</si>
  <si>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</si>
  <si>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</si>
  <si>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</si>
  <si>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</si>
  <si>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</si>
  <si>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</si>
  <si>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</si>
  <si>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</si>
  <si>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</si>
  <si>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</si>
  <si>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</si>
  <si>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</si>
  <si>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</si>
  <si>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</si>
  <si>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</si>
  <si>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</si>
  <si>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</si>
  <si>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</si>
  <si>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</si>
  <si>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</si>
  <si>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</si>
  <si>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</si>
  <si>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</si>
  <si>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</si>
  <si>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</si>
  <si>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</si>
  <si>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</si>
  <si>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</si>
  <si>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</si>
  <si>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</si>
  <si>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</si>
  <si>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</si>
  <si>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</si>
  <si>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</si>
  <si>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</si>
  <si>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</si>
  <si>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</si>
  <si>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</si>
  <si>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</si>
  <si>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</si>
  <si>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</si>
  <si>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</si>
  <si>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</si>
  <si>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</si>
  <si>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</si>
  <si>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</si>
  <si>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</si>
  <si>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</si>
  <si>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</si>
  <si>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</si>
  <si>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</si>
  <si>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</si>
  <si>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</si>
  <si>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</si>
  <si>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</si>
  <si>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</si>
  <si>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</si>
  <si>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</si>
  <si>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</si>
  <si>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</si>
  <si>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</si>
  <si>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</si>
  <si>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</si>
  <si>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</si>
  <si>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</si>
  <si>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</si>
  <si>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</si>
  <si>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</si>
  <si>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</si>
  <si>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</si>
  <si>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</si>
  <si>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</si>
  <si>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</si>
  <si>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</si>
  <si>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</si>
  <si>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</si>
  <si>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</si>
  <si>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</si>
  <si>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</si>
  <si>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</si>
  <si>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</si>
  <si>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</si>
  <si>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</si>
  <si>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</si>
  <si>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</si>
  <si>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</si>
  <si>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</si>
  <si>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</si>
  <si>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</si>
  <si>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</si>
  <si>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</si>
  <si>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</si>
  <si>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</si>
  <si>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</si>
  <si>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</si>
  <si>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</si>
  <si>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</si>
  <si>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</si>
  <si>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</si>
  <si>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</si>
  <si>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</si>
  <si>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</si>
  <si>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</si>
  <si>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</si>
  <si>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</si>
  <si>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</si>
  <si>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</si>
  <si>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</si>
  <si>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</si>
  <si>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</si>
  <si>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</si>
  <si>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</si>
  <si>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</si>
  <si>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</si>
  <si>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</si>
  <si>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</si>
  <si>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</si>
  <si>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</si>
  <si>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</si>
  <si>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</si>
  <si>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</si>
  <si>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</si>
  <si>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</si>
  <si>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</si>
  <si>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</si>
  <si>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</si>
  <si>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</si>
  <si>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</si>
  <si>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</si>
  <si>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</si>
  <si>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</si>
  <si>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</si>
  <si>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</si>
  <si>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</si>
  <si>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</si>
  <si>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</si>
  <si>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</si>
  <si>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</si>
  <si>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</si>
  <si>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</si>
  <si>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</si>
  <si>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</si>
  <si>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</si>
  <si>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</si>
  <si>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</si>
  <si>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</si>
  <si>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</si>
  <si>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</si>
  <si>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</si>
  <si>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</si>
  <si>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</si>
  <si>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</si>
  <si>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</si>
  <si>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</si>
  <si>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</si>
  <si>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</si>
  <si>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</si>
  <si>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</si>
  <si>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</si>
  <si>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</si>
  <si>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</si>
  <si>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</si>
  <si>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</si>
  <si>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</si>
  <si>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</si>
  <si>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</si>
  <si>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</si>
  <si>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</si>
  <si>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</si>
  <si>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</si>
  <si>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</si>
  <si>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</si>
  <si>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</si>
  <si>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</si>
  <si>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</si>
  <si>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</si>
  <si>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</si>
  <si>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</si>
  <si>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</si>
  <si>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</si>
  <si>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</si>
  <si>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</si>
  <si>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</si>
  <si>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</si>
  <si>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</si>
  <si>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</si>
  <si>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</si>
  <si>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</si>
  <si>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</si>
  <si>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</si>
  <si>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</si>
  <si>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</si>
  <si>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</si>
  <si>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</si>
  <si>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</si>
  <si>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</si>
  <si>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</si>
  <si>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</si>
  <si>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</si>
  <si>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</si>
  <si>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</si>
  <si>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</si>
  <si>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</si>
  <si>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</si>
  <si>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</si>
  <si>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</si>
  <si>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</si>
  <si>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</si>
  <si>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</si>
  <si>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</si>
  <si>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</si>
  <si>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</si>
  <si>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</si>
  <si>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</si>
  <si>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</si>
  <si>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</si>
  <si>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</si>
  <si>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</si>
  <si>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</si>
  <si>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</si>
  <si>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</si>
  <si>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</si>
  <si>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</si>
  <si>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</si>
  <si>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</si>
  <si>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</si>
  <si>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</si>
  <si>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</si>
  <si>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</si>
  <si>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</si>
  <si>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</si>
  <si>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</si>
  <si>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</si>
  <si>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</si>
  <si>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</si>
  <si>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</si>
  <si>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</si>
  <si>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</si>
  <si>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</si>
  <si>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</si>
  <si>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</si>
  <si>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</si>
  <si>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</si>
  <si>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</si>
  <si>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</si>
  <si>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</si>
  <si>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</si>
  <si>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</si>
  <si>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</si>
  <si>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</si>
  <si>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</si>
  <si>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</si>
  <si>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</si>
  <si>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</si>
  <si>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</si>
  <si>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</si>
  <si>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</si>
  <si>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</si>
  <si>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</si>
  <si>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</si>
  <si>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</si>
  <si>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</si>
  <si>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</si>
  <si>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</si>
  <si>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</si>
  <si>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</si>
  <si>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</si>
  <si>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</si>
  <si>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</si>
  <si>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</si>
  <si>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</si>
  <si>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</si>
  <si>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</si>
  <si>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</si>
  <si>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</si>
  <si>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</si>
  <si>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</si>
  <si>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</si>
  <si>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</si>
  <si>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</si>
  <si>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</si>
  <si>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</si>
  <si>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</si>
  <si>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</si>
  <si>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</si>
  <si>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</si>
  <si>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</si>
  <si>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</si>
  <si>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</si>
  <si>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</si>
  <si>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</si>
  <si>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</si>
  <si>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</si>
  <si>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</si>
  <si>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</si>
  <si>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</si>
  <si>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</si>
  <si>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</si>
  <si>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</si>
  <si>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</si>
  <si>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</si>
  <si>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</si>
  <si>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</si>
  <si>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</si>
  <si>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</si>
  <si>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</si>
  <si>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</si>
  <si>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</si>
  <si>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</si>
  <si>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</si>
  <si>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</si>
  <si>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</si>
  <si>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</si>
  <si>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</si>
  <si>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</si>
  <si>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</si>
  <si>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</si>
  <si>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</si>
  <si>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</si>
  <si>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</si>
  <si>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</si>
  <si>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</si>
  <si>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</si>
  <si>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</si>
  <si>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</si>
  <si>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</si>
  <si>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</si>
  <si>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</si>
  <si>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</si>
  <si>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</si>
  <si>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</si>
  <si>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</si>
  <si>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</si>
  <si>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</si>
  <si>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</si>
  <si>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</si>
  <si>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</si>
  <si>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</si>
  <si>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</si>
  <si>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</si>
  <si>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</si>
  <si>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</si>
  <si>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</si>
  <si>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</si>
  <si>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</si>
  <si>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</si>
  <si>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</si>
  <si>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</si>
  <si>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</si>
  <si>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</si>
  <si>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</si>
  <si>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</si>
  <si>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</si>
  <si>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</si>
  <si>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</si>
  <si>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</si>
  <si>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</si>
  <si>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</si>
  <si>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</si>
  <si>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</si>
  <si>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</si>
  <si>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</si>
  <si>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</si>
  <si>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</si>
  <si>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</si>
  <si>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</si>
  <si>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</si>
  <si>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</si>
  <si>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</si>
  <si>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</si>
  <si>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</si>
  <si>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</si>
  <si>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</si>
  <si>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</si>
  <si>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</si>
  <si>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</si>
  <si>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</si>
  <si>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</si>
  <si>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</si>
  <si>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</si>
  <si>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</si>
  <si>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</si>
  <si>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</si>
  <si>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</si>
  <si>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</si>
  <si>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</si>
  <si>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</si>
  <si>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</si>
  <si>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</si>
  <si>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</si>
  <si>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</si>
  <si>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</si>
  <si>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</si>
  <si>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</si>
  <si>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</si>
  <si>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</si>
  <si>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</si>
  <si>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</si>
  <si>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</si>
  <si>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</si>
  <si>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</si>
  <si>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</si>
  <si>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</si>
  <si>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</si>
  <si>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</si>
  <si>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</si>
  <si>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</si>
  <si>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</si>
  <si>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</si>
  <si>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</si>
  <si>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</si>
  <si>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</si>
  <si>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</si>
  <si>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</si>
  <si>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</si>
  <si>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</si>
  <si>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</si>
  <si>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</si>
  <si>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</si>
  <si>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</si>
  <si>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</si>
  <si>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</si>
  <si>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</si>
  <si>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</si>
  <si>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</si>
  <si>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</si>
  <si>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</si>
  <si>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</si>
  <si>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</si>
  <si>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</si>
  <si>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</si>
  <si>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</si>
  <si>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</si>
  <si>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</si>
  <si>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</si>
  <si>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</si>
  <si>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</si>
  <si>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</si>
  <si>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</si>
  <si>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</si>
  <si>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</si>
  <si>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</si>
  <si>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</si>
  <si>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</si>
  <si>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</si>
  <si>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</si>
  <si>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</si>
  <si>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</si>
  <si>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</si>
  <si>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</si>
  <si>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</si>
  <si>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</si>
  <si>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</si>
  <si>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</si>
  <si>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</si>
  <si>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</si>
  <si>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</si>
  <si>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</si>
  <si>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</si>
  <si>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</si>
  <si>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</si>
  <si>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</si>
  <si>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</si>
  <si>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</si>
  <si>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</si>
  <si>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</si>
  <si>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</si>
  <si>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</si>
  <si>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</si>
  <si>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</si>
  <si>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</si>
  <si>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</si>
  <si>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</si>
  <si>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</si>
  <si>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</si>
  <si>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</si>
  <si>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</si>
  <si>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</si>
  <si>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</si>
  <si>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</si>
  <si>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</si>
  <si>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</si>
  <si>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</si>
  <si>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</si>
  <si>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</si>
  <si>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</si>
  <si>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</si>
  <si>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</si>
  <si>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</si>
  <si>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</si>
  <si>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</si>
  <si>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</si>
  <si>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</si>
  <si>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</si>
  <si>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</si>
  <si>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</si>
  <si>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</si>
  <si>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</si>
  <si>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</si>
  <si>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</si>
  <si>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</si>
  <si>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</si>
  <si>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</si>
  <si>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</si>
  <si>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</si>
  <si>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</si>
  <si>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</si>
  <si>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</si>
  <si>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</si>
  <si>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</si>
  <si>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</si>
  <si>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</si>
  <si>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</si>
  <si>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</si>
  <si>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</si>
  <si>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</si>
  <si>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</si>
  <si>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</si>
  <si>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</si>
  <si>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</si>
  <si>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</si>
  <si>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</si>
  <si>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</si>
  <si>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</si>
  <si>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</si>
  <si>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</si>
  <si>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</si>
  <si>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</si>
  <si>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</si>
  <si>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</si>
  <si>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</si>
  <si>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</si>
  <si>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</si>
  <si>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</si>
  <si>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</si>
  <si>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</si>
  <si>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</si>
  <si>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</si>
  <si>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</si>
  <si>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</si>
  <si>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</si>
  <si>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</si>
  <si>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</si>
  <si>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</si>
  <si>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</si>
  <si>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</si>
  <si>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</si>
  <si>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</si>
  <si>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</si>
  <si>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</si>
  <si>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</si>
  <si>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</si>
  <si>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</si>
  <si>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</si>
  <si>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</si>
  <si>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</si>
  <si>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</si>
  <si>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</si>
  <si>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</si>
  <si>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</si>
  <si>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</si>
  <si>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</si>
  <si>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</si>
  <si>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</si>
  <si>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</si>
  <si>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</si>
  <si>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</si>
  <si>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</si>
  <si>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</si>
  <si>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</si>
  <si>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</si>
  <si>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</si>
  <si>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</si>
  <si>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</si>
  <si>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</si>
  <si>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</si>
  <si>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</si>
  <si>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</si>
  <si>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</si>
  <si>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</si>
  <si>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</si>
  <si>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</si>
  <si>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</si>
  <si>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</si>
  <si>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</si>
  <si>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</si>
  <si>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</si>
  <si>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</si>
  <si>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</si>
  <si>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</si>
  <si>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</si>
  <si>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</si>
  <si>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</si>
  <si>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</si>
  <si>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</si>
  <si>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</si>
  <si>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</si>
  <si>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</si>
  <si>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</si>
  <si>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</si>
  <si>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</si>
  <si>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</si>
  <si>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</si>
  <si>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</si>
  <si>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</si>
  <si>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</si>
  <si>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</si>
  <si>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</si>
  <si>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</si>
  <si>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</si>
  <si>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</si>
  <si>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</si>
  <si>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</si>
  <si>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</si>
  <si>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</si>
  <si>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</si>
  <si>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</si>
  <si>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</si>
  <si>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</si>
  <si>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</si>
  <si>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</si>
  <si>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</si>
  <si>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</si>
  <si>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</si>
  <si>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</si>
  <si>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</si>
  <si>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</si>
  <si>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</si>
  <si>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</si>
  <si>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</si>
  <si>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</si>
  <si>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</si>
  <si>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</si>
  <si>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</si>
  <si>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</si>
  <si>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</si>
  <si>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</si>
  <si>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</si>
  <si>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</si>
  <si>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</si>
  <si>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</si>
  <si>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</si>
  <si>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</si>
  <si>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</si>
  <si>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</si>
  <si>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</si>
  <si>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</si>
  <si>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</si>
  <si>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</si>
  <si>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</si>
  <si>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</si>
  <si>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</si>
  <si>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</si>
  <si>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</si>
  <si>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</si>
  <si>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</si>
  <si>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</si>
  <si>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</si>
  <si>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</si>
  <si>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</si>
  <si>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</si>
  <si>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</si>
  <si>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</si>
  <si>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</si>
  <si>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</si>
  <si>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</si>
  <si>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</si>
  <si>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</si>
  <si>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</si>
  <si>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</si>
  <si>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</si>
  <si>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</si>
  <si>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</si>
  <si>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</si>
  <si>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</si>
  <si>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</si>
  <si>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</si>
  <si>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</si>
  <si>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</si>
  <si>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</si>
  <si>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</si>
  <si>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</si>
  <si>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</si>
  <si>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</si>
  <si>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</si>
  <si>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</si>
  <si>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</si>
  <si>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</si>
  <si>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</si>
  <si>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</si>
  <si>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</si>
  <si>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</si>
  <si>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</si>
  <si>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</si>
  <si>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</si>
  <si>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</si>
  <si>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</si>
  <si>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</si>
  <si>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</si>
  <si>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</si>
  <si>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</si>
  <si>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</si>
  <si>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</si>
  <si>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</si>
  <si>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</si>
  <si>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</si>
  <si>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</si>
  <si>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</si>
  <si>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</si>
  <si>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</si>
  <si>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</si>
  <si>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</si>
  <si>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</si>
  <si>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</si>
  <si>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</si>
  <si>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</si>
  <si>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</si>
  <si>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</si>
  <si>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</si>
  <si>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</si>
  <si>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</si>
  <si>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</si>
  <si>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</si>
  <si>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</si>
  <si>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</si>
  <si>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</si>
  <si>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</si>
  <si>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</si>
  <si>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</si>
  <si>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</si>
  <si>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</si>
  <si>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</si>
  <si>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</si>
  <si>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</si>
  <si>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</si>
  <si>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</si>
  <si>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</si>
  <si>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</si>
  <si>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</si>
  <si>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</si>
  <si>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</si>
  <si>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</si>
  <si>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</si>
  <si>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</si>
  <si>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</si>
  <si>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</si>
  <si>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</si>
  <si>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</si>
  <si>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</si>
  <si>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</si>
  <si>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</si>
  <si>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</si>
  <si>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</si>
  <si>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</si>
  <si>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</si>
  <si>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</si>
  <si>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</si>
  <si>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</si>
  <si>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</si>
  <si>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</si>
  <si>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</si>
  <si>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</si>
  <si>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</si>
  <si>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</si>
  <si>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</si>
  <si>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</si>
  <si>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</si>
  <si>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</si>
  <si>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</si>
  <si>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</si>
  <si>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</si>
  <si>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</si>
  <si>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</si>
  <si>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</si>
  <si>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</si>
  <si>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</si>
  <si>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</si>
  <si>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</si>
  <si>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</si>
  <si>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</si>
  <si>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</si>
  <si>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</si>
  <si>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</si>
  <si>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</si>
  <si>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</si>
  <si>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</si>
  <si>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</si>
  <si>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</si>
  <si>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</si>
  <si>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</si>
  <si>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</si>
  <si>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</si>
  <si>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</si>
  <si>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</si>
  <si>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</si>
  <si>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</si>
  <si>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</si>
  <si>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</si>
  <si>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</si>
  <si>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</si>
  <si>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</si>
  <si>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</si>
  <si>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</si>
  <si>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</si>
  <si>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</si>
  <si>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</si>
  <si>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</si>
  <si>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</si>
  <si>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</si>
  <si>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</si>
  <si>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</si>
  <si>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</si>
  <si>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</si>
  <si>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</si>
  <si>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</si>
  <si>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</si>
  <si>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</si>
  <si>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</si>
  <si>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</si>
  <si>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</si>
  <si>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</si>
  <si>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</si>
  <si>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</si>
  <si>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</si>
  <si>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</si>
  <si>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</si>
  <si>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</si>
  <si>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</si>
  <si>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</si>
  <si>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</si>
  <si>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</si>
  <si>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</si>
  <si>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</si>
  <si>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</si>
  <si>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</si>
  <si>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</si>
  <si>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</si>
  <si>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</si>
  <si>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</si>
  <si>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</si>
  <si>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</si>
  <si>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</si>
  <si>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</si>
  <si>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</si>
  <si>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</si>
  <si>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</si>
  <si>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</si>
  <si>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</si>
  <si>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</si>
  <si>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</si>
  <si>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</si>
  <si>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</si>
  <si>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</si>
  <si>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</si>
  <si>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</si>
  <si>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</si>
  <si>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</si>
  <si>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</si>
  <si>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</si>
  <si>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</si>
  <si>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</si>
  <si>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</si>
  <si>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</si>
  <si>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</si>
  <si>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</si>
  <si>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</si>
  <si>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</si>
  <si>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</si>
  <si>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</si>
  <si>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</si>
  <si>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</si>
  <si>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</si>
  <si>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</si>
  <si>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</si>
  <si>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</si>
  <si>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</si>
  <si>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</si>
  <si>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</si>
  <si>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</si>
  <si>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</si>
  <si>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</si>
  <si>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</si>
  <si>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</si>
  <si>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</si>
  <si>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</si>
  <si>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</si>
  <si>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</si>
  <si>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</si>
  <si>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</si>
  <si>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</si>
  <si>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</si>
  <si>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</si>
  <si>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</si>
  <si>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</si>
  <si>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</si>
  <si>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</si>
  <si>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</si>
  <si>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</si>
  <si>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</si>
  <si>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</si>
  <si>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</si>
  <si>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</si>
  <si>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</si>
  <si>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</si>
  <si>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</si>
  <si>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</si>
  <si>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</si>
  <si>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</si>
  <si>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</si>
  <si>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</si>
  <si>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</si>
  <si>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</si>
  <si>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</si>
  <si>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</si>
  <si>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</si>
  <si>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</si>
  <si>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</si>
  <si>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</si>
  <si>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</si>
  <si>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</si>
  <si>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</si>
  <si>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</si>
  <si>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</si>
  <si>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</si>
  <si>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</si>
  <si>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</si>
  <si>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</si>
  <si>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</si>
  <si>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</si>
  <si>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</si>
  <si>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</si>
  <si>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</si>
  <si>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</si>
  <si>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</si>
  <si>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</si>
  <si>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</si>
  <si>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</si>
  <si>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</si>
  <si>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</si>
  <si>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</si>
  <si>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</si>
  <si>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</si>
  <si>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</si>
  <si>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</si>
  <si>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</si>
  <si>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</si>
  <si>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</si>
  <si>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</si>
  <si>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</si>
  <si>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</si>
  <si>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</si>
  <si>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</si>
  <si>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</si>
  <si>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</si>
  <si>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</si>
  <si>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</si>
  <si>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</si>
  <si>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</si>
  <si>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</si>
  <si>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</si>
  <si>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</si>
  <si>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</si>
  <si>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</si>
  <si>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</si>
  <si>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</si>
  <si>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</si>
  <si>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</si>
  <si>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</si>
  <si>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</si>
  <si>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</si>
  <si>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</si>
  <si>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</si>
  <si>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</si>
  <si>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</si>
  <si>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</si>
  <si>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</si>
  <si>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</si>
  <si>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</si>
  <si>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</si>
  <si>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</si>
  <si>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</si>
  <si>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</si>
  <si>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</si>
  <si>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</si>
  <si>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</si>
  <si>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</si>
  <si>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</si>
  <si>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</si>
  <si>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</si>
  <si>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</si>
  <si>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</si>
  <si>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</si>
  <si>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</si>
  <si>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</si>
  <si>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</si>
  <si>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</si>
  <si>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</si>
  <si>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</si>
  <si>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</si>
  <si>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</si>
  <si>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</si>
  <si>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</si>
  <si>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</si>
  <si>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</si>
  <si>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</si>
  <si>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</si>
  <si>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</si>
  <si>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</si>
  <si>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</si>
  <si>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</si>
  <si>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</si>
  <si>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</si>
  <si>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</si>
  <si>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</si>
  <si>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</si>
  <si>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</si>
  <si>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</si>
  <si>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</si>
  <si>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</si>
  <si>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</si>
  <si>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</si>
  <si>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</si>
  <si>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</si>
  <si>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</si>
  <si>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</si>
  <si>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</si>
  <si>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</si>
  <si>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</si>
  <si>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</si>
  <si>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</si>
  <si>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</si>
  <si>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</si>
  <si>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</si>
  <si>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</si>
  <si>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</si>
  <si>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</si>
  <si>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</si>
  <si>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</si>
  <si>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</si>
  <si>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</si>
  <si>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</si>
  <si>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</si>
  <si>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</si>
  <si>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</si>
  <si>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</si>
  <si>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</si>
  <si>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</si>
  <si>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</si>
  <si>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</si>
  <si>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</si>
  <si>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</si>
  <si>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</si>
  <si>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</si>
  <si>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</si>
  <si>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</si>
  <si>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</si>
  <si>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</si>
  <si>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</si>
  <si>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</si>
  <si>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</si>
  <si>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</si>
  <si>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</si>
  <si>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</si>
  <si>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</si>
  <si>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</si>
  <si>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</si>
  <si>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</si>
  <si>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</si>
  <si>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</si>
  <si>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</si>
  <si>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</si>
  <si>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</si>
  <si>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</si>
  <si>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</si>
  <si>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</si>
  <si>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</si>
  <si>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</si>
  <si>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</si>
  <si>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</si>
  <si>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</si>
  <si>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</si>
  <si>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</si>
  <si>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</si>
  <si>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</si>
  <si>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</si>
  <si>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</si>
  <si>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</si>
  <si>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</si>
  <si>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</si>
  <si>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</si>
  <si>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</si>
  <si>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</si>
  <si>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</si>
  <si>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</si>
  <si>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</si>
  <si>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</si>
  <si>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</si>
  <si>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</si>
  <si>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</si>
  <si>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</si>
  <si>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</si>
  <si>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</si>
  <si>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</si>
  <si>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</si>
  <si>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</si>
  <si>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</si>
  <si>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</si>
  <si>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</si>
  <si>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</si>
  <si>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</si>
  <si>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</si>
  <si>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</si>
  <si>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</si>
  <si>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</si>
  <si>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</si>
  <si>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</si>
  <si>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</si>
  <si>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</si>
  <si>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</si>
  <si>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</si>
  <si>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</si>
  <si>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</si>
  <si>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</si>
  <si>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</si>
  <si>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</si>
  <si>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</si>
  <si>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</si>
  <si>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</si>
  <si>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</si>
  <si>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</si>
  <si>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</si>
  <si>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</si>
  <si>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</si>
  <si>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</si>
  <si>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</si>
  <si>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</si>
  <si>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</si>
  <si>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</si>
  <si>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</si>
  <si>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</si>
  <si>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</si>
  <si>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</si>
  <si>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</si>
  <si>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</si>
  <si>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</si>
  <si>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</si>
  <si>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</si>
  <si>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</si>
  <si>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</si>
  <si>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</si>
  <si>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</si>
  <si>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</si>
  <si>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</si>
  <si>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</si>
  <si>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</si>
  <si>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</si>
  <si>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</si>
  <si>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</si>
  <si>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</si>
  <si>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</si>
  <si>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</si>
  <si>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</si>
  <si>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</si>
  <si>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</si>
  <si>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</si>
  <si>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</si>
  <si>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</si>
  <si>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</si>
  <si>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</si>
  <si>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</si>
  <si>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</si>
  <si>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</si>
  <si>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</si>
  <si>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</si>
  <si>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</si>
  <si>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</si>
  <si>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</si>
  <si>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</si>
  <si>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</si>
  <si>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</si>
  <si>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</si>
  <si>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</si>
  <si>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</si>
  <si>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</si>
  <si>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</si>
  <si>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</si>
  <si>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</si>
  <si>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</si>
  <si>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</si>
  <si>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</si>
  <si>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</si>
  <si>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</si>
  <si>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</si>
  <si>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</si>
  <si>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</si>
  <si>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</si>
  <si>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</si>
  <si>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</si>
  <si>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</si>
  <si>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</si>
  <si>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</si>
  <si>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</si>
  <si>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</si>
  <si>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</si>
  <si>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</si>
  <si>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</si>
  <si>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</si>
  <si>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</si>
  <si>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</si>
  <si>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</si>
  <si>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</si>
  <si>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</si>
  <si>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</si>
  <si>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</si>
  <si>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</si>
  <si>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</si>
  <si>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</si>
  <si>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</si>
  <si>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</si>
  <si>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</si>
  <si>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</si>
  <si>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</si>
  <si>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</si>
  <si>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</si>
  <si>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</si>
  <si>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</si>
  <si>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</si>
  <si>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</si>
  <si>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</si>
  <si>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</si>
  <si>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</si>
  <si>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</si>
  <si>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</si>
  <si>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</si>
  <si>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</si>
  <si>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</si>
  <si>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</si>
  <si>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</si>
  <si>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</si>
  <si>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</si>
  <si>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</si>
  <si>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</si>
  <si>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</si>
  <si>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</si>
  <si>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</si>
  <si>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</si>
  <si>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</si>
  <si>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</si>
  <si>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</si>
  <si>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</si>
  <si>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</si>
  <si>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</si>
  <si>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</si>
  <si>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</si>
  <si>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</si>
  <si>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</si>
  <si>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</si>
  <si>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</si>
  <si>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</si>
  <si>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</si>
  <si>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</si>
  <si>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</si>
  <si>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</si>
  <si>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</si>
  <si>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</si>
  <si>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</si>
  <si>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</si>
  <si>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</si>
  <si>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</si>
  <si>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</si>
  <si>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</si>
  <si>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</si>
  <si>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</si>
  <si>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</si>
  <si>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</si>
  <si>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</si>
  <si>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</si>
  <si>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</si>
  <si>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</si>
  <si>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</si>
  <si>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</si>
  <si>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</si>
  <si>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</si>
  <si>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</si>
  <si>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</si>
  <si>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</si>
  <si>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</si>
  <si>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</si>
  <si>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</si>
  <si>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</si>
  <si>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</si>
  <si>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</si>
  <si>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</si>
  <si>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</si>
  <si>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</si>
  <si>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</si>
  <si>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</si>
  <si>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</si>
  <si>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</si>
  <si>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</si>
  <si>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</si>
  <si>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</si>
  <si>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</si>
  <si>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</si>
  <si>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</si>
  <si>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</si>
  <si>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</si>
  <si>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</si>
  <si>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</si>
  <si>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</si>
  <si>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</si>
  <si>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</si>
  <si>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</si>
  <si>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</si>
  <si>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</si>
  <si>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</si>
  <si>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</si>
  <si>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</si>
  <si>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</si>
  <si>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</si>
  <si>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</si>
  <si>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</si>
  <si>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</si>
  <si>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</si>
  <si>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</si>
  <si>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</si>
  <si>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</si>
  <si>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</si>
  <si>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</si>
  <si>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</si>
  <si>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</si>
  <si>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</si>
  <si>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</si>
  <si>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</si>
  <si>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</si>
  <si>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</si>
  <si>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</si>
  <si>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</si>
  <si>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</si>
  <si>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</si>
  <si>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</si>
  <si>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</si>
  <si>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</si>
  <si>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</si>
  <si>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</si>
  <si>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</si>
  <si>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</si>
  <si>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</si>
  <si>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</si>
  <si>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</si>
  <si>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</si>
  <si>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</si>
  <si>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</si>
  <si>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</si>
  <si>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</si>
  <si>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</si>
  <si>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</si>
  <si>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</si>
  <si>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</si>
  <si>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</si>
  <si>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</si>
  <si>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</si>
  <si>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</si>
  <si>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</si>
  <si>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</si>
  <si>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</si>
  <si>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</si>
  <si>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</si>
  <si>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</si>
  <si>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</si>
  <si>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</si>
  <si>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</si>
  <si>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</si>
  <si>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</si>
  <si>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</si>
  <si>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</si>
  <si>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</si>
  <si>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</si>
  <si>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</si>
  <si>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</si>
  <si>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</si>
  <si>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</si>
  <si>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</si>
  <si>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</si>
  <si>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</si>
  <si>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</si>
  <si>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</si>
  <si>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</si>
  <si>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</si>
  <si>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</si>
  <si>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</si>
  <si>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</si>
  <si>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</si>
  <si>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</si>
  <si>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</si>
  <si>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</si>
  <si>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</si>
  <si>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</si>
  <si>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</si>
  <si>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</si>
  <si>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</si>
  <si>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</si>
  <si>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</si>
  <si>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</si>
  <si>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</si>
  <si>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</si>
  <si>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</si>
  <si>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</si>
  <si>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</si>
  <si>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</si>
  <si>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</si>
  <si>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</si>
  <si>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</si>
  <si>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</si>
  <si>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</si>
  <si>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</si>
  <si>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</si>
  <si>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</si>
  <si>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</si>
  <si>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</si>
  <si>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</si>
  <si>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</si>
  <si>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</si>
  <si>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</si>
  <si>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</si>
  <si>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</si>
  <si>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</si>
  <si>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</si>
  <si>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</si>
  <si>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</si>
  <si>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</si>
  <si>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</si>
  <si>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</si>
  <si>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</si>
  <si>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</si>
  <si>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</si>
  <si>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</si>
  <si>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</si>
  <si>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</si>
  <si>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</si>
  <si>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</si>
  <si>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</si>
  <si>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</si>
  <si>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</si>
  <si>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</si>
  <si>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</si>
  <si>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</si>
  <si>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</si>
  <si>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</si>
  <si>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</si>
  <si>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</si>
  <si>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</si>
  <si>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</si>
  <si>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</si>
  <si>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</si>
  <si>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</si>
  <si>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</si>
  <si>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</si>
  <si>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</si>
  <si>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</si>
  <si>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</si>
  <si>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</si>
  <si>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</si>
  <si>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</si>
  <si>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</si>
  <si>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</si>
  <si>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</si>
  <si>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</si>
  <si>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</si>
  <si>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</si>
  <si>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</si>
  <si>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</si>
  <si>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</si>
  <si>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</si>
  <si>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</si>
  <si>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</si>
  <si>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</si>
  <si>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</si>
  <si>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</si>
  <si>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</si>
  <si>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</si>
  <si>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</si>
  <si>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</si>
  <si>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</si>
  <si>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</si>
  <si>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</si>
  <si>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</si>
  <si>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</si>
  <si>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</si>
  <si>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</si>
  <si>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</si>
  <si>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</si>
  <si>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</si>
  <si>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</si>
  <si>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</si>
  <si>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</si>
  <si>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</si>
  <si>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</si>
  <si>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</si>
  <si>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</si>
  <si>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</si>
  <si>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</si>
  <si>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</si>
  <si>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</si>
  <si>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</si>
  <si>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</si>
  <si>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</si>
  <si>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</si>
  <si>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</si>
  <si>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</si>
  <si>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</si>
  <si>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</si>
  <si>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</si>
  <si>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</si>
  <si>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</si>
  <si>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</si>
  <si>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</si>
  <si>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</si>
  <si>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</si>
  <si>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</si>
  <si>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</si>
  <si>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</si>
  <si>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</si>
  <si>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</si>
  <si>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</si>
  <si>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</si>
  <si>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</si>
  <si>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</si>
  <si>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</si>
  <si>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</si>
  <si>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</si>
  <si>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</si>
  <si>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</si>
  <si>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</si>
  <si>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</si>
  <si>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</si>
  <si>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</si>
  <si>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</si>
  <si>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</si>
  <si>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</si>
  <si>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</si>
  <si>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</si>
  <si>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</si>
  <si>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</si>
  <si>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</si>
  <si>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</si>
  <si>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</si>
  <si>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</si>
  <si>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</si>
  <si>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</si>
  <si>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</si>
  <si>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</si>
  <si>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</si>
  <si>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</si>
  <si>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</si>
  <si>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</si>
  <si>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</si>
  <si>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</si>
  <si>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</si>
  <si>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</si>
  <si>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</si>
  <si>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</si>
  <si>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</si>
  <si>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</si>
  <si>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</si>
  <si>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</si>
  <si>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</si>
  <si>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</si>
  <si>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</si>
  <si>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</si>
  <si>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</si>
  <si>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</si>
  <si>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</si>
  <si>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</si>
  <si>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</si>
  <si>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</si>
  <si>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</si>
  <si>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</si>
  <si>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</si>
  <si>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</si>
  <si>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</si>
  <si>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</si>
  <si>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</si>
  <si>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</si>
  <si>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</si>
  <si>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</si>
  <si>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</si>
  <si>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</si>
  <si>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</si>
  <si>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</si>
  <si>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</si>
  <si>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</si>
  <si>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</si>
  <si>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</si>
  <si>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</si>
  <si>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</si>
  <si>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</si>
  <si>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</si>
  <si>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</si>
  <si>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</si>
  <si>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</si>
  <si>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</si>
  <si>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</si>
  <si>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</si>
  <si>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</si>
  <si>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</si>
  <si>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</si>
  <si>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</si>
  <si>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</si>
  <si>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</si>
  <si>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</si>
  <si>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</si>
  <si>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</si>
  <si>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</si>
  <si>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</si>
  <si>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</si>
  <si>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</si>
  <si>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</si>
  <si>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</si>
  <si>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</si>
  <si>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</si>
  <si>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</si>
  <si>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</si>
  <si>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</si>
  <si>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</si>
  <si>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</si>
  <si>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</si>
  <si>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</si>
  <si>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</si>
  <si>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</si>
  <si>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</si>
  <si>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</si>
  <si>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</si>
  <si>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</si>
  <si>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</si>
  <si>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</si>
  <si>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</si>
  <si>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</si>
  <si>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</si>
  <si>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</si>
  <si>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</si>
  <si>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</si>
  <si>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</si>
  <si>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</si>
  <si>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</si>
  <si>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</si>
  <si>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</si>
  <si>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</si>
  <si>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</si>
  <si>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</si>
  <si>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</si>
  <si>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</si>
  <si>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</si>
  <si>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</si>
  <si>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</si>
  <si>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</si>
  <si>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</si>
  <si>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</si>
  <si>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</si>
  <si>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</si>
  <si>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</si>
  <si>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</si>
  <si>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</si>
  <si>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</si>
  <si>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</si>
  <si>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</si>
  <si>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</si>
  <si>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</si>
  <si>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</si>
  <si>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</si>
  <si>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</si>
  <si>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</si>
  <si>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</si>
  <si>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</si>
  <si>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</si>
  <si>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</si>
  <si>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</si>
  <si>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</si>
  <si>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</si>
  <si>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</si>
  <si>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</si>
  <si>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</si>
  <si>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</si>
  <si>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</si>
  <si>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</si>
  <si>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</si>
  <si>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</si>
  <si>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</si>
  <si>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</si>
  <si>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</si>
  <si>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</si>
  <si>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</si>
  <si>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</si>
  <si>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</si>
  <si>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</si>
  <si>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</si>
  <si>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</si>
  <si>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</si>
  <si>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</si>
  <si>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</si>
  <si>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</si>
  <si>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</si>
  <si>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</si>
  <si>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</si>
  <si>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</si>
  <si>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</si>
  <si>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</si>
  <si>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</si>
  <si>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</si>
  <si>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</si>
  <si>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</si>
  <si>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</si>
  <si>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</si>
  <si>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</si>
  <si>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</si>
  <si>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</si>
  <si>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</si>
  <si>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</si>
  <si>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</si>
  <si>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</si>
  <si>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</si>
  <si>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</si>
  <si>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</si>
  <si>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</si>
  <si>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</si>
  <si>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</si>
  <si>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</si>
  <si>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</si>
  <si>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</si>
  <si>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</si>
  <si>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</si>
  <si>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</si>
  <si>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</si>
  <si>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</si>
  <si>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</si>
  <si>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</si>
  <si>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</si>
  <si>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</si>
  <si>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</si>
  <si>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</si>
  <si>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</si>
  <si>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</si>
  <si>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</si>
  <si>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</si>
  <si>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</si>
  <si>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</si>
  <si>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</si>
  <si>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</si>
  <si>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</si>
  <si>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</si>
  <si>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</si>
  <si>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</si>
  <si>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</si>
  <si>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</si>
  <si>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</si>
  <si>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</si>
  <si>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</si>
  <si>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</si>
  <si>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</si>
  <si>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</si>
  <si>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</si>
  <si>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</si>
  <si>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</si>
  <si>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</si>
  <si>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</si>
  <si>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</si>
  <si>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</si>
  <si>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</si>
  <si>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</si>
  <si>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</si>
  <si>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</si>
  <si>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</si>
  <si>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</si>
  <si>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</si>
  <si>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</si>
  <si>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</si>
  <si>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</si>
  <si>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</si>
  <si>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</si>
  <si>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</si>
  <si>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</si>
  <si>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</si>
  <si>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</si>
  <si>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</si>
  <si>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</si>
  <si>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</si>
  <si>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</si>
  <si>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</si>
  <si>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</si>
  <si>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</si>
  <si>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</si>
  <si>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</si>
  <si>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</si>
  <si>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</si>
  <si>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</si>
  <si>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</si>
  <si>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</si>
  <si>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</si>
  <si>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</si>
  <si>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</si>
  <si>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</si>
  <si>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</si>
  <si>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</si>
  <si>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</si>
  <si>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</si>
  <si>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</si>
  <si>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</si>
  <si>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</si>
  <si>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</si>
  <si>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</si>
  <si>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</si>
  <si>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</si>
  <si>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</si>
  <si>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</si>
  <si>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</si>
  <si>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</si>
  <si>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</si>
  <si>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</si>
  <si>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</si>
  <si>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</si>
  <si>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</si>
  <si>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</si>
  <si>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</si>
  <si>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</si>
  <si>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</si>
  <si>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</si>
  <si>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</si>
  <si>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</si>
  <si>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</si>
  <si>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</si>
  <si>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</si>
  <si>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</si>
  <si>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</si>
  <si>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</si>
  <si>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</si>
  <si>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</si>
  <si>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</si>
  <si>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</si>
  <si>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</si>
  <si>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</si>
  <si>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</si>
  <si>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</si>
  <si>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</si>
  <si>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</si>
  <si>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</si>
  <si>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</si>
  <si>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</si>
  <si>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</si>
  <si>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</si>
  <si>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</si>
  <si>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</si>
  <si>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</si>
  <si>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</si>
  <si>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</si>
  <si>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</si>
  <si>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</si>
  <si>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</si>
  <si>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</si>
  <si>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</si>
  <si>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</si>
  <si>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</si>
  <si>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</si>
  <si>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</si>
  <si>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</si>
  <si>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</si>
  <si>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</si>
  <si>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</si>
  <si>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</si>
  <si>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</si>
  <si>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</si>
  <si>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</si>
  <si>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</si>
  <si>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</si>
  <si>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</si>
  <si>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</si>
  <si>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</si>
  <si>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</si>
  <si>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</si>
  <si>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</si>
  <si>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</si>
  <si>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</si>
  <si>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</si>
  <si>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</si>
  <si>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</si>
  <si>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</si>
  <si>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</si>
  <si>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</si>
  <si>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</si>
  <si>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</si>
  <si>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</si>
  <si>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</si>
  <si>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</si>
  <si>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</si>
  <si>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</si>
  <si>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</si>
  <si>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</si>
  <si>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</si>
  <si>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</si>
  <si>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</si>
  <si>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</si>
  <si>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</si>
  <si>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</si>
  <si>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</si>
  <si>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</si>
  <si>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</si>
  <si>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</si>
  <si>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</si>
  <si>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</si>
  <si>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</si>
  <si>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</si>
  <si>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</si>
  <si>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</si>
  <si>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</si>
  <si>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</si>
  <si>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</si>
  <si>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</si>
  <si>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</si>
  <si>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</si>
  <si>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</si>
  <si>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</si>
  <si>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</si>
  <si>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</si>
  <si>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</si>
  <si>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</si>
  <si>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</si>
  <si>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</si>
  <si>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</si>
  <si>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</si>
  <si>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</si>
  <si>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</si>
  <si>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</si>
  <si>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</si>
  <si>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</si>
  <si>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</si>
  <si>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</si>
  <si>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</si>
  <si>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</si>
  <si>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</si>
  <si>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</si>
  <si>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</si>
  <si>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</si>
  <si>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</si>
  <si>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</si>
  <si>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</si>
  <si>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</si>
  <si>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</si>
  <si>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</si>
  <si>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</si>
  <si>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</si>
  <si>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</si>
  <si>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</si>
  <si>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</si>
  <si>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</si>
  <si>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</si>
  <si>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</si>
  <si>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</si>
  <si>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</si>
  <si>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</si>
  <si>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</si>
  <si>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</si>
  <si>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</si>
  <si>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</si>
  <si>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</si>
  <si>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</si>
  <si>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</si>
  <si>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</si>
  <si>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</si>
  <si>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</si>
  <si>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</si>
  <si>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</si>
  <si>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</si>
  <si>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</si>
  <si>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</si>
  <si>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</si>
  <si>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</si>
  <si>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</si>
  <si>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</si>
  <si>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</si>
  <si>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</si>
  <si>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</si>
  <si>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</si>
  <si>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</si>
  <si>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</si>
  <si>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</si>
  <si>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</si>
  <si>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</si>
  <si>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</si>
  <si>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</si>
  <si>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</si>
  <si>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</si>
  <si>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</si>
  <si>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</si>
  <si>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</si>
  <si>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</si>
  <si>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</si>
  <si>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</si>
  <si>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</si>
  <si>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</si>
  <si>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</si>
  <si>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</si>
  <si>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</si>
  <si>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</si>
  <si>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</si>
  <si>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</si>
  <si>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</si>
  <si>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</si>
  <si>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</si>
  <si>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</si>
  <si>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</si>
  <si>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</si>
  <si>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</si>
  <si>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</si>
  <si>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</si>
  <si>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</si>
  <si>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</si>
  <si>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</si>
  <si>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</si>
  <si>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</si>
  <si>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</si>
  <si>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</si>
  <si>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</si>
  <si>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</si>
  <si>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</si>
  <si>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</si>
  <si>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</si>
  <si>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</si>
  <si>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</si>
  <si>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</si>
  <si>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</si>
  <si>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</si>
  <si>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</si>
  <si>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</si>
  <si>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</si>
  <si>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</si>
  <si>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</si>
  <si>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</si>
  <si>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</si>
  <si>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</si>
  <si>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</si>
  <si>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</si>
  <si>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</si>
  <si>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</si>
  <si>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</si>
  <si>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</si>
  <si>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</si>
  <si>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</si>
  <si>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</si>
  <si>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</si>
  <si>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</si>
  <si>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</si>
  <si>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</si>
  <si>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</si>
  <si>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</si>
  <si>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</si>
  <si>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</si>
  <si>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</si>
  <si>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</si>
  <si>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</si>
  <si>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</si>
  <si>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</si>
  <si>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</si>
  <si>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</si>
  <si>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</si>
  <si>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</si>
  <si>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</si>
  <si>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</si>
  <si>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</si>
  <si>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</si>
  <si>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</si>
  <si>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</si>
  <si>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</si>
  <si>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</si>
  <si>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</si>
  <si>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</si>
  <si>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</si>
  <si>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</si>
  <si>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</si>
  <si>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</si>
  <si>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</si>
  <si>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</si>
  <si>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</si>
  <si>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</si>
  <si>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</si>
  <si>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</si>
  <si>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</si>
  <si>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</si>
  <si>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</si>
  <si>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</si>
  <si>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</si>
  <si>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</si>
  <si>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</si>
  <si>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</si>
  <si>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</si>
  <si>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</si>
  <si>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</si>
  <si>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</si>
  <si>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</si>
  <si>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</si>
  <si>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</si>
  <si>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</si>
  <si>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</si>
  <si>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</si>
  <si>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</si>
  <si>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</si>
  <si>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</si>
  <si>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</si>
  <si>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</si>
  <si>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</si>
  <si>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</si>
  <si>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</si>
  <si>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</si>
  <si>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</si>
  <si>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</si>
  <si>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</si>
  <si>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</si>
  <si>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</si>
  <si>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</si>
  <si>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</si>
  <si>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</si>
  <si>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</si>
  <si>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</si>
  <si>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</si>
  <si>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</si>
  <si>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</si>
  <si>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</si>
  <si>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</si>
  <si>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</si>
  <si>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</si>
  <si>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</si>
  <si>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</si>
  <si>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</si>
  <si>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</si>
  <si>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</si>
  <si>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</si>
  <si>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</si>
  <si>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</si>
  <si>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</si>
  <si>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</si>
  <si>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</si>
  <si>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</si>
  <si>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</si>
  <si>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</si>
  <si>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</si>
  <si>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</si>
  <si>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</si>
  <si>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</si>
  <si>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</si>
  <si>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</si>
  <si>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</si>
  <si>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</si>
  <si>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</si>
  <si>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</si>
  <si>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</si>
  <si>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</si>
  <si>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</si>
  <si>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</si>
  <si>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</si>
  <si>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</si>
  <si>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</si>
  <si>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</si>
  <si>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</si>
  <si>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</si>
  <si>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</si>
  <si>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</si>
  <si>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</si>
  <si>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</si>
  <si>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</si>
  <si>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</si>
  <si>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</si>
  <si>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</si>
  <si>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</si>
  <si>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</si>
  <si>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</si>
  <si>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</si>
  <si>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</si>
  <si>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</si>
  <si>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</si>
  <si>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</si>
  <si>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</si>
  <si>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</si>
  <si>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</si>
  <si>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</si>
  <si>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</si>
  <si>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</si>
  <si>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</si>
  <si>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</si>
  <si>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</si>
  <si>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</si>
  <si>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</si>
  <si>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</si>
  <si>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</si>
  <si>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</si>
  <si>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</si>
  <si>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</si>
  <si>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</si>
  <si>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</si>
  <si>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</si>
  <si>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</si>
  <si>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</si>
  <si>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</si>
  <si>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</si>
  <si>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</si>
  <si>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</si>
  <si>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</si>
  <si>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</si>
  <si>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</si>
  <si>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</si>
  <si>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</si>
  <si>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</si>
  <si>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</si>
  <si>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</si>
  <si>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</si>
  <si>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</si>
  <si>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</si>
  <si>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</si>
  <si>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</si>
  <si>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</si>
  <si>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</si>
  <si>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</si>
  <si>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</si>
  <si>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</si>
  <si>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</si>
  <si>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</si>
  <si>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</si>
  <si>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</si>
  <si>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</si>
  <si>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</si>
  <si>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</si>
  <si>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</si>
  <si>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</si>
  <si>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</si>
  <si>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</si>
  <si>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</si>
  <si>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</si>
  <si>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</si>
  <si>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</si>
  <si>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</si>
  <si>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</si>
  <si>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</si>
  <si>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</si>
  <si>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</si>
  <si>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</si>
  <si>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</si>
  <si>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</si>
  <si>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</si>
  <si>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</si>
  <si>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</si>
  <si>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</si>
  <si>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</si>
  <si>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</si>
  <si>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</si>
  <si>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</si>
  <si>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</si>
  <si>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</si>
  <si>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</si>
  <si>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</si>
  <si>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</si>
  <si>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</si>
  <si>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</si>
  <si>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</si>
  <si>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</si>
  <si>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</si>
  <si>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</si>
  <si>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</si>
  <si>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</si>
  <si>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</si>
  <si>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</si>
  <si>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</si>
  <si>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</si>
  <si>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</si>
  <si>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</si>
  <si>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</si>
  <si>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</si>
  <si>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</si>
  <si>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</si>
  <si>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</si>
  <si>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</si>
  <si>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</si>
  <si>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</si>
  <si>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</si>
  <si>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</si>
  <si>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</si>
  <si>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</si>
  <si>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</si>
  <si>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</si>
  <si>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</si>
  <si>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</si>
  <si>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</si>
  <si>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</si>
  <si>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</si>
  <si>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</si>
  <si>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</si>
  <si>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</si>
  <si>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</si>
  <si>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</si>
  <si>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</si>
  <si>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</si>
  <si>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</si>
  <si>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</si>
  <si>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</si>
  <si>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</si>
  <si>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</si>
  <si>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</si>
  <si>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</si>
  <si>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</si>
  <si>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</si>
  <si>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</si>
  <si>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</si>
  <si>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</si>
  <si>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</si>
  <si>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</si>
  <si>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</si>
  <si>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</si>
  <si>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</si>
  <si>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</si>
  <si>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</si>
  <si>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</si>
  <si>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</si>
  <si>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</si>
  <si>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</si>
  <si>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</si>
  <si>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</si>
  <si>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</si>
  <si>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</si>
  <si>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</si>
  <si>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</si>
  <si>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</si>
  <si>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</si>
  <si>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</si>
  <si>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</si>
  <si>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</si>
  <si>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</si>
  <si>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</si>
  <si>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</si>
  <si>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</si>
  <si>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</si>
  <si>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</si>
  <si>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</si>
  <si>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</si>
  <si>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</si>
  <si>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</si>
  <si>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</si>
  <si>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</si>
  <si>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</si>
  <si>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</si>
  <si>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</si>
  <si>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</si>
  <si>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</si>
  <si>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</si>
  <si>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</si>
  <si>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</si>
  <si>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</si>
  <si>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</si>
  <si>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</si>
  <si>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</si>
  <si>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</si>
  <si>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</si>
  <si>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</si>
  <si>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</si>
  <si>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</si>
  <si>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</si>
  <si>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</si>
  <si>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</si>
  <si>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</si>
  <si>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</si>
  <si>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</si>
  <si>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</si>
  <si>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</si>
  <si>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</si>
  <si>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</si>
  <si>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</si>
  <si>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</si>
  <si>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</si>
  <si>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</si>
  <si>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</si>
  <si>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</si>
  <si>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</si>
  <si>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</si>
  <si>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</si>
  <si>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</si>
  <si>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</si>
  <si>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</si>
  <si>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</si>
  <si>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</si>
  <si>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</si>
  <si>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</si>
  <si>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</si>
  <si>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</si>
  <si>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</si>
  <si>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</si>
  <si>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</si>
  <si>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</si>
  <si>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</si>
  <si>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</si>
  <si>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</si>
  <si>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</si>
  <si>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</si>
  <si>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</si>
  <si>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</si>
  <si>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</si>
  <si>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</si>
  <si>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</si>
  <si>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</si>
  <si>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</si>
  <si>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</si>
  <si>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</si>
  <si>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</si>
  <si>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</si>
  <si>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</si>
  <si>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</si>
  <si>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</si>
  <si>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</si>
  <si>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</si>
  <si>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</si>
  <si>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</si>
  <si>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</si>
  <si>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</si>
  <si>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</si>
  <si>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</si>
  <si>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</si>
  <si>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</si>
  <si>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</si>
  <si>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</si>
  <si>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</si>
  <si>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</si>
  <si>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</si>
  <si>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</si>
  <si>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</si>
  <si>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</si>
  <si>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</si>
  <si>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</si>
  <si>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</si>
  <si>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</si>
  <si>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</si>
  <si>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</si>
  <si>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</si>
  <si>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</si>
  <si>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</si>
  <si>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</si>
  <si>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</si>
  <si>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</si>
  <si>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</si>
  <si>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</si>
  <si>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</si>
  <si>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</si>
  <si>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</si>
  <si>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</si>
  <si>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</si>
  <si>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</si>
  <si>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</si>
  <si>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</si>
  <si>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</si>
  <si>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</si>
  <si>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</si>
  <si>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</si>
  <si>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</si>
  <si>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</si>
  <si>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</si>
  <si>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</si>
  <si>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</si>
  <si>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</si>
  <si>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</si>
  <si>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</si>
  <si>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</si>
  <si>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</si>
  <si>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</si>
  <si>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</si>
  <si>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</si>
  <si>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</si>
  <si>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</si>
  <si>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</si>
  <si>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</si>
  <si>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</si>
  <si>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</si>
  <si>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</si>
  <si>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</si>
  <si>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</si>
  <si>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</si>
  <si>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</si>
  <si>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</si>
  <si>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</si>
  <si>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</si>
  <si>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</si>
  <si>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</si>
  <si>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</si>
  <si>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</si>
  <si>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</si>
  <si>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</si>
  <si>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</si>
  <si>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</si>
  <si>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</si>
  <si>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</si>
  <si>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</si>
  <si>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</si>
  <si>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</si>
  <si>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</si>
  <si>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</si>
  <si>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</si>
  <si>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</si>
  <si>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</si>
  <si>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</si>
  <si>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</si>
  <si>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</si>
  <si>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</si>
  <si>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</si>
  <si>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</si>
  <si>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</si>
  <si>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</si>
  <si>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</si>
  <si>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</si>
  <si>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</si>
  <si>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</si>
  <si>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</si>
  <si>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</si>
  <si>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</si>
  <si>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</si>
  <si>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</si>
  <si>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</si>
  <si>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</si>
  <si>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</si>
  <si>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</si>
  <si>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</si>
  <si>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</si>
  <si>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</si>
  <si>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</si>
  <si>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</si>
  <si>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</si>
  <si>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</si>
  <si>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</si>
  <si>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</si>
  <si>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</si>
  <si>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</si>
  <si>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</si>
  <si>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</si>
  <si>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</si>
  <si>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</si>
  <si>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</si>
  <si>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</si>
  <si>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</si>
  <si>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</si>
  <si>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</si>
  <si>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</si>
  <si>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</si>
  <si>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</si>
  <si>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</si>
  <si>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</si>
  <si>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</si>
  <si>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</si>
  <si>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</si>
  <si>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</si>
  <si>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</si>
  <si>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</si>
  <si>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</si>
  <si>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</si>
  <si>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</si>
  <si>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</si>
  <si>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</si>
  <si>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</si>
  <si>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</si>
  <si>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</si>
  <si>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</si>
  <si>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</si>
  <si>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</si>
  <si>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</si>
  <si>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</si>
  <si>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</si>
  <si>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</si>
  <si>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</si>
  <si>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</si>
  <si>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</si>
  <si>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</si>
  <si>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</si>
  <si>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</si>
  <si>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</si>
  <si>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</si>
  <si>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</si>
  <si>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</si>
  <si>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</si>
  <si>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</si>
  <si>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</si>
  <si>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</si>
  <si>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</si>
  <si>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</si>
  <si>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</si>
  <si>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</si>
  <si>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</si>
  <si>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</si>
  <si>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</si>
  <si>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</si>
  <si>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</si>
  <si>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</si>
  <si>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</si>
  <si>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</si>
  <si>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</si>
  <si>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</si>
  <si>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</si>
  <si>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</si>
  <si>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</si>
  <si>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</si>
  <si>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</si>
  <si>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</si>
  <si>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</si>
  <si>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</si>
  <si>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</si>
  <si>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</si>
  <si>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</si>
  <si>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</si>
  <si>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</si>
  <si>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</si>
  <si>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</si>
  <si>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</si>
  <si>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</si>
  <si>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</si>
  <si>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</si>
  <si>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</si>
  <si>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</si>
  <si>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</si>
  <si>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</si>
  <si>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</si>
  <si>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</si>
  <si>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</si>
  <si>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</si>
  <si>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</si>
  <si>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</si>
  <si>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</si>
  <si>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</si>
  <si>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</si>
  <si>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</si>
  <si>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</si>
  <si>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</si>
  <si>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</si>
  <si>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</si>
  <si>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</si>
  <si>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</si>
  <si>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</si>
  <si>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</si>
  <si>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</si>
  <si>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</si>
  <si>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</si>
  <si>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</si>
  <si>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</si>
  <si>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</si>
  <si>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</si>
  <si>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</si>
  <si>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</si>
  <si>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</si>
  <si>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</si>
  <si>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</si>
  <si>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</si>
  <si>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</si>
  <si>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</si>
  <si>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</si>
  <si>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</si>
  <si>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</si>
  <si>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</si>
  <si>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</si>
  <si>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</si>
  <si>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</si>
  <si>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</si>
  <si>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</si>
  <si>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</si>
  <si>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</si>
  <si>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</si>
  <si>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</si>
  <si>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</si>
  <si>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</si>
  <si>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</si>
  <si>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</si>
  <si>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</si>
  <si>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</si>
  <si>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</si>
  <si>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</si>
  <si>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</si>
  <si>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</si>
  <si>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</si>
  <si>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</si>
  <si>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</si>
  <si>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</si>
  <si>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</si>
  <si>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</si>
  <si>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</si>
  <si>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</si>
  <si>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</si>
  <si>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</si>
  <si>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</si>
  <si>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</si>
  <si>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</si>
  <si>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</si>
  <si>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</si>
  <si>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</si>
  <si>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</si>
  <si>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</si>
  <si>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</si>
  <si>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</si>
  <si>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</si>
  <si>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</si>
  <si>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</si>
  <si>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</si>
  <si>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</si>
  <si>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</si>
  <si>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</si>
  <si>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</si>
  <si>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</si>
  <si>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</si>
  <si>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</si>
  <si>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</si>
  <si>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</si>
  <si>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</si>
  <si>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</si>
  <si>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</si>
  <si>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</si>
  <si>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</si>
  <si>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</si>
  <si>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</si>
  <si>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</si>
  <si>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</si>
  <si>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</si>
  <si>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</si>
  <si>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</si>
  <si>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</si>
  <si>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</si>
  <si>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</si>
  <si>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</si>
  <si>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</si>
  <si>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</si>
  <si>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</si>
  <si>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</si>
  <si>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</si>
  <si>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</si>
  <si>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</si>
  <si>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</si>
  <si>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</si>
  <si>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</si>
  <si>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</si>
  <si>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</si>
  <si>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</si>
  <si>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</si>
  <si>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</si>
  <si>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</si>
  <si>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</si>
  <si>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</si>
  <si>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</si>
  <si>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</si>
  <si>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</si>
  <si>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</si>
  <si>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</si>
  <si>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</si>
  <si>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</si>
  <si>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</si>
  <si>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</si>
  <si>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</si>
  <si>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</si>
  <si>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</si>
  <si>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</si>
  <si>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</si>
  <si>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</si>
  <si>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</si>
  <si>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</si>
  <si>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</si>
  <si>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</si>
  <si>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</si>
  <si>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</si>
  <si>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</si>
  <si>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</si>
  <si>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</si>
  <si>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</si>
  <si>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</si>
  <si>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</si>
  <si>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</si>
  <si>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</si>
  <si>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</si>
  <si>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</si>
  <si>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</si>
  <si>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</si>
  <si>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</si>
  <si>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</si>
  <si>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</si>
  <si>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</si>
  <si>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</si>
  <si>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</si>
  <si>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</si>
  <si>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</si>
  <si>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</si>
  <si>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</si>
  <si>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</si>
  <si>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</si>
  <si>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</si>
  <si>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</si>
  <si>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</si>
  <si>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</si>
  <si>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</si>
  <si>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</si>
  <si>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</si>
  <si>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</si>
  <si>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</si>
  <si>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</si>
  <si>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</si>
  <si>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</si>
  <si>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</si>
  <si>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</si>
  <si>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</si>
  <si>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</si>
  <si>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</si>
  <si>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</si>
  <si>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</si>
  <si>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</si>
  <si>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</si>
  <si>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</si>
  <si>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</si>
  <si>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</si>
  <si>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</si>
  <si>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</si>
  <si>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</si>
  <si>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</si>
  <si>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</si>
  <si>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</si>
  <si>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</si>
  <si>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</si>
  <si>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</si>
  <si>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</si>
  <si>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</si>
  <si>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</si>
  <si>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</si>
  <si>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</si>
  <si>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</si>
  <si>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</si>
  <si>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</si>
  <si>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</si>
  <si>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</si>
  <si>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</si>
  <si>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</si>
  <si>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</si>
  <si>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</si>
  <si>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</si>
  <si>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</si>
  <si>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</si>
  <si>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</si>
  <si>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</si>
  <si>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</si>
  <si>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</si>
  <si>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</si>
  <si>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</si>
  <si>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</si>
  <si>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</si>
  <si>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</si>
  <si>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</si>
  <si>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</si>
  <si>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</si>
  <si>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</si>
  <si>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</si>
  <si>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</si>
  <si>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</si>
  <si>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</si>
  <si>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</si>
  <si>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</si>
  <si>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</si>
  <si>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</si>
  <si>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</si>
  <si>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</si>
  <si>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</si>
  <si>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</si>
  <si>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</si>
  <si>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</si>
  <si>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</si>
  <si>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</si>
  <si>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</si>
  <si>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</si>
  <si>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</si>
  <si>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</si>
  <si>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</si>
  <si>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</si>
  <si>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</si>
  <si>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</si>
  <si>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</si>
  <si>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</si>
  <si>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</si>
  <si>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</si>
  <si>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</si>
  <si>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</si>
  <si>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</si>
  <si>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</si>
  <si>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</si>
  <si>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</si>
  <si>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</si>
  <si>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</si>
  <si>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</si>
  <si>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</si>
  <si>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</si>
  <si>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</si>
  <si>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</si>
  <si>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</si>
  <si>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</si>
  <si>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</si>
  <si>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</si>
  <si>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</si>
  <si>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</si>
  <si>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</si>
  <si>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</si>
  <si>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</si>
  <si>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</si>
  <si>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</si>
  <si>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</si>
  <si>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</si>
  <si>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</si>
  <si>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</si>
  <si>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</si>
  <si>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</si>
  <si>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</si>
  <si>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</si>
  <si>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</si>
  <si>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</si>
  <si>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</si>
  <si>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</si>
  <si>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</si>
  <si>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</si>
  <si>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</si>
  <si>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</si>
  <si>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</si>
  <si>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</si>
  <si>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</si>
  <si>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</si>
  <si>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</si>
  <si>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</si>
  <si>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</si>
  <si>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</si>
  <si>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</si>
  <si>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</si>
  <si>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</si>
  <si>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</si>
  <si>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</si>
  <si>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</si>
  <si>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</si>
  <si>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</si>
  <si>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</si>
  <si>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</si>
  <si>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</si>
  <si>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</si>
  <si>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</si>
  <si>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</si>
  <si>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</si>
  <si>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</si>
  <si>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</si>
  <si>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</si>
  <si>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</si>
  <si>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</si>
  <si>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</si>
  <si>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</si>
  <si>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</si>
  <si>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</si>
  <si>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</si>
  <si>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</si>
  <si>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</si>
  <si>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</si>
  <si>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</si>
  <si>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</si>
  <si>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</si>
  <si>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</si>
  <si>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</si>
  <si>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</si>
  <si>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</si>
  <si>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</si>
  <si>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</si>
  <si>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</si>
  <si>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</si>
  <si>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</si>
  <si>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</si>
  <si>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</si>
  <si>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</si>
  <si>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</si>
  <si>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</si>
  <si>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</si>
  <si>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</si>
  <si>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</si>
  <si>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</si>
  <si>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</si>
  <si>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</si>
  <si>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</si>
  <si>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</si>
  <si>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</si>
  <si>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</si>
  <si>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</si>
  <si>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</si>
  <si>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</si>
  <si>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</si>
  <si>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</si>
  <si>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</si>
  <si>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</si>
  <si>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</si>
  <si>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</si>
  <si>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</si>
  <si>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</si>
  <si>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</si>
  <si>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</si>
  <si>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</si>
  <si>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</si>
  <si>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</si>
  <si>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</si>
  <si>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</si>
  <si>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</si>
  <si>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</si>
  <si>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</si>
  <si>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</si>
  <si>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</si>
  <si>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</si>
  <si>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</si>
  <si>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</si>
  <si>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</si>
  <si>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</si>
  <si>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</si>
  <si>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</si>
  <si>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</si>
  <si>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</si>
  <si>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</si>
  <si>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</si>
  <si>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</si>
  <si>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</si>
  <si>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</si>
  <si>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</si>
  <si>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</si>
  <si>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</si>
  <si>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</si>
  <si>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</si>
  <si>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</si>
  <si>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</si>
  <si>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</si>
  <si>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</si>
  <si>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</si>
  <si>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</si>
  <si>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</si>
  <si>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</si>
  <si>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</si>
  <si>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</si>
  <si>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</si>
  <si>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</si>
  <si>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</si>
  <si>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</si>
  <si>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</si>
  <si>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</si>
  <si>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</si>
  <si>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</si>
  <si>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</si>
  <si>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</si>
  <si>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</si>
  <si>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</si>
  <si>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</si>
  <si>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</si>
  <si>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</si>
  <si>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</si>
  <si>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</si>
  <si>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</si>
  <si>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</si>
  <si>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</si>
  <si>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</si>
  <si>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</si>
  <si>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</si>
  <si>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</si>
  <si>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</si>
  <si>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</si>
  <si>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</si>
  <si>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</si>
  <si>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</si>
  <si>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</si>
  <si>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</si>
  <si>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</si>
  <si>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</si>
  <si>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</si>
  <si>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</si>
  <si>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</si>
  <si>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</si>
  <si>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</si>
  <si>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</si>
  <si>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</si>
  <si>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</si>
  <si>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</si>
  <si>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</si>
  <si>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</si>
  <si>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</si>
  <si>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</si>
  <si>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</si>
  <si>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</si>
  <si>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</si>
  <si>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</si>
  <si>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</si>
  <si>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</si>
  <si>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</si>
  <si>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</si>
  <si>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</si>
  <si>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</si>
  <si>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</si>
  <si>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</si>
  <si>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</si>
  <si>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</si>
  <si>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</si>
  <si>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</si>
  <si>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</si>
  <si>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</si>
  <si>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</si>
  <si>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</si>
  <si>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</si>
  <si>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</si>
  <si>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</si>
  <si>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</si>
  <si>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</si>
  <si>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</si>
  <si>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</si>
  <si>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</si>
  <si>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</si>
  <si>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</si>
  <si>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</si>
  <si>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</si>
  <si>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</si>
  <si>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</si>
  <si>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</si>
  <si>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</si>
  <si>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</si>
  <si>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</si>
  <si>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</si>
  <si>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</si>
  <si>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</si>
  <si>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</si>
  <si>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</si>
  <si>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</si>
  <si>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</si>
  <si>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</si>
  <si>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</si>
  <si>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</si>
  <si>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</si>
  <si>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</si>
  <si>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</si>
  <si>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</si>
  <si>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</si>
  <si>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</si>
  <si>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</si>
  <si>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</si>
  <si>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</si>
  <si>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</si>
  <si>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</si>
  <si>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</si>
  <si>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</si>
  <si>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</si>
  <si>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</si>
  <si>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</si>
  <si>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</si>
  <si>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</si>
  <si>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</si>
  <si>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</si>
  <si>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</si>
  <si>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</si>
  <si>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</si>
  <si>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</si>
  <si>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</si>
  <si>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</si>
  <si>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</si>
  <si>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</si>
  <si>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</si>
  <si>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</si>
  <si>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</si>
  <si>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</si>
  <si>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</si>
  <si>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</si>
  <si>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</si>
  <si>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</si>
  <si>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</si>
  <si>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</si>
  <si>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</si>
  <si>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</si>
  <si>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</si>
  <si>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</si>
  <si>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</si>
  <si>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</si>
  <si>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</si>
  <si>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</si>
  <si>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</si>
  <si>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</si>
  <si>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</si>
  <si>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</si>
  <si>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</si>
  <si>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</si>
  <si>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</si>
  <si>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</si>
  <si>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</si>
  <si>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</si>
  <si>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</si>
  <si>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</si>
  <si>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</si>
  <si>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</si>
  <si>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</si>
  <si>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</si>
  <si>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</si>
  <si>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</si>
  <si>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</si>
  <si>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</si>
  <si>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</si>
  <si>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</si>
  <si>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</si>
  <si>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</si>
  <si>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</si>
  <si>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</si>
  <si>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</si>
  <si>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</si>
  <si>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</si>
  <si>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</si>
  <si>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</si>
  <si>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</si>
  <si>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</si>
  <si>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</si>
  <si>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</si>
  <si>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</si>
  <si>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</si>
  <si>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</si>
  <si>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</si>
  <si>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</si>
  <si>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</si>
  <si>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</si>
  <si>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</si>
  <si>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</si>
  <si>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</si>
  <si>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</si>
  <si>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</si>
  <si>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</si>
  <si>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</si>
  <si>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</si>
  <si>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</si>
  <si>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</si>
  <si>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</si>
  <si>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</si>
  <si>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</si>
  <si>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</si>
  <si>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</si>
  <si>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</si>
  <si>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</si>
  <si>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</si>
  <si>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</si>
  <si>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</si>
  <si>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</si>
  <si>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</si>
  <si>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</si>
  <si>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</si>
  <si>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</si>
  <si>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</si>
  <si>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</si>
  <si>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</si>
  <si>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</si>
  <si>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</si>
  <si>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</si>
  <si>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</si>
  <si>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</si>
  <si>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</si>
  <si>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</si>
  <si>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</si>
  <si>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</si>
  <si>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</si>
  <si>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</si>
  <si>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</si>
  <si>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</si>
  <si>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</si>
  <si>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</si>
  <si>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</si>
  <si>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</si>
  <si>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</si>
  <si>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</si>
  <si>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</si>
  <si>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</si>
  <si>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</si>
  <si>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</si>
  <si>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</si>
  <si>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</si>
  <si>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</si>
  <si>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</si>
  <si>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</si>
  <si>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</si>
  <si>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</si>
  <si>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</si>
  <si>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</si>
  <si>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</si>
  <si>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</si>
  <si>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</si>
  <si>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</si>
  <si>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</si>
  <si>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</si>
  <si>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</si>
  <si>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</si>
  <si>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</si>
  <si>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</si>
  <si>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</si>
  <si>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</si>
  <si>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</si>
  <si>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</si>
  <si>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</si>
  <si>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</si>
  <si>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</si>
  <si>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</si>
  <si>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</si>
  <si>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</si>
  <si>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</si>
  <si>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</si>
  <si>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</si>
  <si>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</si>
  <si>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</si>
  <si>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</si>
  <si>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</si>
  <si>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</si>
  <si>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</si>
  <si>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</si>
  <si>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</si>
  <si>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</si>
  <si>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</si>
  <si>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</si>
  <si>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</si>
  <si>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</si>
  <si>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</si>
  <si>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</si>
  <si>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</si>
  <si>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</si>
  <si>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</si>
  <si>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</si>
  <si>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</si>
  <si>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</si>
  <si>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</si>
  <si>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</si>
  <si>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</si>
  <si>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</si>
  <si>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</si>
  <si>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</si>
  <si>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</si>
  <si>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</si>
  <si>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</si>
  <si>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</si>
  <si>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</si>
  <si>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</si>
  <si>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</si>
  <si>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</si>
  <si>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</si>
  <si>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</si>
  <si>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</si>
  <si>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</si>
  <si>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</si>
  <si>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</si>
  <si>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</si>
  <si>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</si>
  <si>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</si>
  <si>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</si>
  <si>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</si>
  <si>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</si>
  <si>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</si>
  <si>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</si>
  <si>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</si>
  <si>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</si>
  <si>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</si>
  <si>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</si>
  <si>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</si>
  <si>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</si>
  <si>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</si>
  <si>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</si>
  <si>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</si>
  <si>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</si>
  <si>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</si>
  <si>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</si>
  <si>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</si>
  <si>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</si>
  <si>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</si>
  <si>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</si>
  <si>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</si>
  <si>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</si>
  <si>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</si>
  <si>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</si>
  <si>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</si>
  <si>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</si>
  <si>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</si>
  <si>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</si>
  <si>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</si>
  <si>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</si>
  <si>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</si>
  <si>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</si>
  <si>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</si>
  <si>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</si>
  <si>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</si>
  <si>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</si>
  <si>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</si>
  <si>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</si>
  <si>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</si>
  <si>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</si>
  <si>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</si>
  <si>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</si>
  <si>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</si>
  <si>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</si>
  <si>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</si>
  <si>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</si>
  <si>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</si>
  <si>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</si>
  <si>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</si>
  <si>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</si>
  <si>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</si>
  <si>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</si>
  <si>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</si>
  <si>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</si>
  <si>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</si>
  <si>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</si>
  <si>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</si>
  <si>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</si>
  <si>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</si>
  <si>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</si>
  <si>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</si>
  <si>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</si>
  <si>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</si>
  <si>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</si>
  <si>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</si>
  <si>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</si>
  <si>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</si>
  <si>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</si>
  <si>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</si>
  <si>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</si>
  <si>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</si>
  <si>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</si>
  <si>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</si>
  <si>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</si>
  <si>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</si>
  <si>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</si>
  <si>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</si>
  <si>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</si>
  <si>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</si>
  <si>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</si>
  <si>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</si>
  <si>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</si>
  <si>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</si>
  <si>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</si>
  <si>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</si>
  <si>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</si>
  <si>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</si>
  <si>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</si>
  <si>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</si>
  <si>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</si>
  <si>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</si>
  <si>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</si>
  <si>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</si>
  <si>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</si>
  <si>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</si>
  <si>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</si>
  <si>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</si>
  <si>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</si>
  <si>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</si>
  <si>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</si>
  <si>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</si>
  <si>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</si>
  <si>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</si>
  <si>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</si>
  <si>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</si>
  <si>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</si>
  <si>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</si>
  <si>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</si>
  <si>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</si>
  <si>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</si>
  <si>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</si>
  <si>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</si>
  <si>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</si>
  <si>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</si>
  <si>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</si>
  <si>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</si>
  <si>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</si>
  <si>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</si>
  <si>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</si>
  <si>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</si>
  <si>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</si>
  <si>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</si>
  <si>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</si>
  <si>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</si>
  <si>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</si>
  <si>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</si>
  <si>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</si>
  <si>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</si>
  <si>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</si>
  <si>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</si>
  <si>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</si>
  <si>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</si>
  <si>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</si>
  <si>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</si>
  <si>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</si>
  <si>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</si>
  <si>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</si>
  <si>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</si>
  <si>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</si>
  <si>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</si>
  <si>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</si>
  <si>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</si>
  <si>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</si>
  <si>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</si>
  <si>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</si>
  <si>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</si>
  <si>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</si>
  <si>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</si>
  <si>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</si>
  <si>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</si>
  <si>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</si>
  <si>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</si>
  <si>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</si>
  <si>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</si>
  <si>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</si>
  <si>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</si>
  <si>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</si>
  <si>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</si>
  <si>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</si>
  <si>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</si>
  <si>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</si>
  <si>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</si>
  <si>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</si>
  <si>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</si>
  <si>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</si>
  <si>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</si>
  <si>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</si>
  <si>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</si>
  <si>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</si>
  <si>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</si>
  <si>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</si>
  <si>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</si>
  <si>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</si>
  <si>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</si>
  <si>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</si>
  <si>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</si>
  <si>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</si>
  <si>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</si>
  <si>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</si>
  <si>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</si>
  <si>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</si>
  <si>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</si>
  <si>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</si>
  <si>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</si>
  <si>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</si>
  <si>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</si>
  <si>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</si>
  <si>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</si>
  <si>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</si>
  <si>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</si>
  <si>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</si>
  <si>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</si>
  <si>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</si>
  <si>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</si>
  <si>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</si>
  <si>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</si>
  <si>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</si>
  <si>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</si>
  <si>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</si>
  <si>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</si>
  <si>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</si>
  <si>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</si>
  <si>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</si>
  <si>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</si>
  <si>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</si>
  <si>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</si>
  <si>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</si>
  <si>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</si>
  <si>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</si>
  <si>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</si>
  <si>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</si>
  <si>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</si>
  <si>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</si>
  <si>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</si>
  <si>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</si>
  <si>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</si>
  <si>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</si>
  <si>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</si>
  <si>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</si>
  <si>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</si>
  <si>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</si>
  <si>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</si>
  <si>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</si>
  <si>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</si>
  <si>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</si>
  <si>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</si>
  <si>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</si>
  <si>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</si>
  <si>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</si>
  <si>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</si>
  <si>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</si>
  <si>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</si>
  <si>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</si>
  <si>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</si>
  <si>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</si>
  <si>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</si>
  <si>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</si>
  <si>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</si>
  <si>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</si>
  <si>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</si>
  <si>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</si>
  <si>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</si>
  <si>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</si>
  <si>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</si>
  <si>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</si>
  <si>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</si>
  <si>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</si>
  <si>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</si>
  <si>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</si>
  <si>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</si>
  <si>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</si>
  <si>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</si>
  <si>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</si>
  <si>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</si>
  <si>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</si>
  <si>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</si>
  <si>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</si>
  <si>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</si>
  <si>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</si>
  <si>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</si>
  <si>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</si>
  <si>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</si>
  <si>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</si>
  <si>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</si>
  <si>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</si>
  <si>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</si>
  <si>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</si>
  <si>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</si>
  <si>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</si>
  <si>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</si>
  <si>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</si>
  <si>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</si>
  <si>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</si>
  <si>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</si>
  <si>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</si>
  <si>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</si>
  <si>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</si>
  <si>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</si>
  <si>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</si>
  <si>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</si>
  <si>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</si>
  <si>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</si>
  <si>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</si>
  <si>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</si>
  <si>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</si>
  <si>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</si>
  <si>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</si>
  <si>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</si>
  <si>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</si>
  <si>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</si>
  <si>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</si>
  <si>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</si>
  <si>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</si>
  <si>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</si>
  <si>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</si>
  <si>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</si>
  <si>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</si>
  <si>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</si>
  <si>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</si>
  <si>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</si>
  <si>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</si>
  <si>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</si>
  <si>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</si>
  <si>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</si>
  <si>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</si>
  <si>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</si>
  <si>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</si>
  <si>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</si>
  <si>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</si>
  <si>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</si>
  <si>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</si>
  <si>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</si>
  <si>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</si>
  <si>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</si>
  <si>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</si>
  <si>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</si>
  <si>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</si>
  <si>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</si>
  <si>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</si>
  <si>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</si>
  <si>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</si>
  <si>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</si>
  <si>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</si>
  <si>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</si>
  <si>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</si>
  <si>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</si>
  <si>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</si>
  <si>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</si>
  <si>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</si>
  <si>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</si>
  <si>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</si>
  <si>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</si>
  <si>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</si>
  <si>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</si>
  <si>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</si>
  <si>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</si>
  <si>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</si>
  <si>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</si>
  <si>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</si>
  <si>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</si>
  <si>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</si>
  <si>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</si>
  <si>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</si>
  <si>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</si>
  <si>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</si>
  <si>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</si>
  <si>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</si>
  <si>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</si>
  <si>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</si>
  <si>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</si>
  <si>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</si>
  <si>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</si>
  <si>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</si>
  <si>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</si>
  <si>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</si>
  <si>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</si>
  <si>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</si>
  <si>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</si>
  <si>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</si>
  <si>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</si>
  <si>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</si>
  <si>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</si>
  <si>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</si>
  <si>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</si>
  <si>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</si>
  <si>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</si>
  <si>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</si>
  <si>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</si>
  <si>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</si>
  <si>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</si>
  <si>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</si>
  <si>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</si>
  <si>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</si>
  <si>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</si>
  <si>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</si>
  <si>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</si>
  <si>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</si>
  <si>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</si>
  <si>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</si>
  <si>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</si>
  <si>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</si>
  <si>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</si>
  <si>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</si>
  <si>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</si>
  <si>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</si>
  <si>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</si>
  <si>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</si>
  <si>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</si>
  <si>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</si>
  <si>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</si>
  <si>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</si>
  <si>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</si>
  <si>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</si>
  <si>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</si>
  <si>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</si>
  <si>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</si>
  <si>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</si>
  <si>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</si>
  <si>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</si>
  <si>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</si>
  <si>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</si>
  <si>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</si>
  <si>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</si>
  <si>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</si>
  <si>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</si>
  <si>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</si>
  <si>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</si>
  <si>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</si>
  <si>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</si>
  <si>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</si>
  <si>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</si>
  <si>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</si>
  <si>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</si>
  <si>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</si>
  <si>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</si>
  <si>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</si>
  <si>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</si>
  <si>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</si>
  <si>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</si>
  <si>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</si>
  <si>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</si>
  <si>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</si>
  <si>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</si>
  <si>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</si>
  <si>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</si>
  <si>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</si>
  <si>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</si>
  <si>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</si>
  <si>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</si>
  <si>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</si>
  <si>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</si>
  <si>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</si>
  <si>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</si>
  <si>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</si>
  <si>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</si>
  <si>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</si>
  <si>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</si>
  <si>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</si>
  <si>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</si>
  <si>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</si>
  <si>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</si>
  <si>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</si>
  <si>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</si>
  <si>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</si>
  <si>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</si>
  <si>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</si>
  <si>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</si>
  <si>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</si>
  <si>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</si>
  <si>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</si>
  <si>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</si>
  <si>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</si>
  <si>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</si>
  <si>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</si>
  <si>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</si>
  <si>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</si>
  <si>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</si>
  <si>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</si>
  <si>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</si>
  <si>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</si>
  <si>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</si>
  <si>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</si>
  <si>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</si>
  <si>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</si>
  <si>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</si>
  <si>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</si>
  <si>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</si>
  <si>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</si>
  <si>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</si>
  <si>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</si>
  <si>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</si>
  <si>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</si>
  <si>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</si>
  <si>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</si>
  <si>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</si>
  <si>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</si>
  <si>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</si>
  <si>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</si>
  <si>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</si>
  <si>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</si>
  <si>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</si>
  <si>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</si>
  <si>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</si>
  <si>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</si>
  <si>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</si>
  <si>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</si>
  <si>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</si>
  <si>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</si>
  <si>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</si>
  <si>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</si>
  <si>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</si>
  <si>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</si>
  <si>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</si>
  <si>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</si>
  <si>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</si>
  <si>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</si>
  <si>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</si>
  <si>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</si>
  <si>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</si>
  <si>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</si>
  <si>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</si>
  <si>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</si>
  <si>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</si>
  <si>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</si>
  <si>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</si>
  <si>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</si>
  <si>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</si>
  <si>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</si>
  <si>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</si>
  <si>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</si>
  <si>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</si>
  <si>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</si>
  <si>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</si>
  <si>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</si>
  <si>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</si>
  <si>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</si>
  <si>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</si>
  <si>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</si>
  <si>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</si>
  <si>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</si>
  <si>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</si>
  <si>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</si>
  <si>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</si>
  <si>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</si>
  <si>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</si>
  <si>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</si>
  <si>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</si>
  <si>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</si>
  <si>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</si>
  <si>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</si>
  <si>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</si>
  <si>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</si>
  <si>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</si>
  <si>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</si>
  <si>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</si>
  <si>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</si>
  <si>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</si>
  <si>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</si>
  <si>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</si>
  <si>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</si>
  <si>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</si>
  <si>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</si>
  <si>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</si>
  <si>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</si>
  <si>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</si>
  <si>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</si>
  <si>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</si>
  <si>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</si>
  <si>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</si>
  <si>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</si>
  <si>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</si>
  <si>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</si>
  <si>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</si>
  <si>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</si>
  <si>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</si>
  <si>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</si>
  <si>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</si>
  <si>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</si>
  <si>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</si>
  <si>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</si>
  <si>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</si>
  <si>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</si>
  <si>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</si>
  <si>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</si>
  <si>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</si>
  <si>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</si>
  <si>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</si>
  <si>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</si>
  <si>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</si>
  <si>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</si>
  <si>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</si>
  <si>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</si>
  <si>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</si>
  <si>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</si>
  <si>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</si>
  <si>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</si>
  <si>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</si>
  <si>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</si>
  <si>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</si>
  <si>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</si>
  <si>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</si>
  <si>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</si>
  <si>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</si>
  <si>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</si>
  <si>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</si>
  <si>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</si>
  <si>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</si>
  <si>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</si>
  <si>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</si>
  <si>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</si>
  <si>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</si>
  <si>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</si>
  <si>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</si>
  <si>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</si>
  <si>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</si>
  <si>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</si>
  <si>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</si>
  <si>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</si>
  <si>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</si>
  <si>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</si>
  <si>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</si>
  <si>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</si>
  <si>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</si>
  <si>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</si>
  <si>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</si>
  <si>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</si>
  <si>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</si>
  <si>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</si>
  <si>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</si>
  <si>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</si>
  <si>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</si>
  <si>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</si>
  <si>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</si>
  <si>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</si>
  <si>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</si>
  <si>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</si>
  <si>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</si>
  <si>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</si>
  <si>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</si>
  <si>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</si>
  <si>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</si>
  <si>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</si>
  <si>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</si>
  <si>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</si>
  <si>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</si>
  <si>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</si>
  <si>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</si>
  <si>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</si>
  <si>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</si>
  <si>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</si>
  <si>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</si>
  <si>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</si>
  <si>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</si>
  <si>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</si>
  <si>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</si>
  <si>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</si>
  <si>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</si>
  <si>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</si>
  <si>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</si>
  <si>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</si>
  <si>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</si>
  <si>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</si>
  <si>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</si>
  <si>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</si>
  <si>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</si>
  <si>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</si>
  <si>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</si>
  <si>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</si>
  <si>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</si>
  <si>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</si>
  <si>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</si>
  <si>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</si>
  <si>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</si>
  <si>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</si>
  <si>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</si>
  <si>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</si>
  <si>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</si>
  <si>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</si>
  <si>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</si>
  <si>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</si>
  <si>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</si>
  <si>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</si>
  <si>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</si>
  <si>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</si>
  <si>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</si>
  <si>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</si>
  <si>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</si>
  <si>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</si>
  <si>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</si>
  <si>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</si>
  <si>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</si>
  <si>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</si>
  <si>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</si>
  <si>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</si>
  <si>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</si>
  <si>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</si>
  <si>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</si>
  <si>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</si>
  <si>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</si>
  <si>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</si>
  <si>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</si>
  <si>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</si>
  <si>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</si>
  <si>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</si>
  <si>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</si>
  <si>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</si>
  <si>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</si>
  <si>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</si>
  <si>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</si>
  <si>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</si>
  <si>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</si>
  <si>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</si>
  <si>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</si>
  <si>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</si>
  <si>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</si>
  <si>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</si>
  <si>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</si>
  <si>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</si>
  <si>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</si>
  <si>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</si>
  <si>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</si>
  <si>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</si>
  <si>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</si>
  <si>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</si>
  <si>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</si>
  <si>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</si>
  <si>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</si>
  <si>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</si>
  <si>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</si>
  <si>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</si>
  <si>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</si>
  <si>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</si>
  <si>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</si>
  <si>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</si>
  <si>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</si>
  <si>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</si>
  <si>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</si>
  <si>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</si>
  <si>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</si>
  <si>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</si>
  <si>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</si>
  <si>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</si>
  <si>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</si>
  <si>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</si>
  <si>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</si>
  <si>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</si>
  <si>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</si>
  <si>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</si>
  <si>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</si>
  <si>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</si>
  <si>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</si>
  <si>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</si>
  <si>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</si>
  <si>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</si>
  <si>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</si>
  <si>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</si>
  <si>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</si>
  <si>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</si>
  <si>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</si>
  <si>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</si>
  <si>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</si>
  <si>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</si>
  <si>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</si>
  <si>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</si>
  <si>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</si>
  <si>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</si>
  <si>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</si>
  <si>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</si>
  <si>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</si>
  <si>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</si>
  <si>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</si>
  <si>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</si>
  <si>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</si>
  <si>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</si>
  <si>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</si>
  <si>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</si>
  <si>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</si>
  <si>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</si>
  <si>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</si>
  <si>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</si>
  <si>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</si>
  <si>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</si>
  <si>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</si>
  <si>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</si>
  <si>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</si>
  <si>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</si>
  <si>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</si>
  <si>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</si>
  <si>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</si>
  <si>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</si>
  <si>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</si>
  <si>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</si>
  <si>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</si>
  <si>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</si>
  <si>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</si>
  <si>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</si>
  <si>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</si>
  <si>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</si>
  <si>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</si>
  <si>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</si>
  <si>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</si>
  <si>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</si>
  <si>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</si>
  <si>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</si>
  <si>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</si>
  <si>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</si>
  <si>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</si>
  <si>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</si>
  <si>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</si>
  <si>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</si>
  <si>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</si>
  <si>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</si>
  <si>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</si>
  <si>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</si>
  <si>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</si>
  <si>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</si>
  <si>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</si>
  <si>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</si>
  <si>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</si>
  <si>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</si>
  <si>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</si>
  <si>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</si>
  <si>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</si>
  <si>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</si>
  <si>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</si>
  <si>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</si>
  <si>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</si>
  <si>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</si>
  <si>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</si>
  <si>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</si>
  <si>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</si>
  <si>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</si>
  <si>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</si>
  <si>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</si>
  <si>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</si>
  <si>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</si>
  <si>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</si>
  <si>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</si>
  <si>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</si>
  <si>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</si>
  <si>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</si>
  <si>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</si>
  <si>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</si>
  <si>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</si>
  <si>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</si>
  <si>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</si>
  <si>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</si>
  <si>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</si>
  <si>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</si>
  <si>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</si>
  <si>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</si>
  <si>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</si>
  <si>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</si>
  <si>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</si>
  <si>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</si>
  <si>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</si>
  <si>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</si>
  <si>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</si>
  <si>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</si>
  <si>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</si>
  <si>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</si>
  <si>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</si>
  <si>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</si>
  <si>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</si>
  <si>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</si>
  <si>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</si>
  <si>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</si>
  <si>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</si>
  <si>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</si>
  <si>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</si>
  <si>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</si>
  <si>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</si>
  <si>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</si>
  <si>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</si>
  <si>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</si>
  <si>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</si>
  <si>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</si>
  <si>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</si>
  <si>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</si>
  <si>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</si>
  <si>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</si>
  <si>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</si>
  <si>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</si>
  <si>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</si>
  <si>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</si>
  <si>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</si>
  <si>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</si>
  <si>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</si>
  <si>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</si>
  <si>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</si>
  <si>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</si>
  <si>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</si>
  <si>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</si>
  <si>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</si>
  <si>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</si>
  <si>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</si>
  <si>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</si>
  <si>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</si>
  <si>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</si>
  <si>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</si>
  <si>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</si>
  <si>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</si>
  <si>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</si>
  <si>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</si>
  <si>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</si>
  <si>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</si>
  <si>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</si>
  <si>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</si>
  <si>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</si>
  <si>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</si>
  <si>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</si>
  <si>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</si>
  <si>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</si>
  <si>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</si>
  <si>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</si>
  <si>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</si>
  <si>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</si>
  <si>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</si>
  <si>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</si>
  <si>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</si>
  <si>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</si>
  <si>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</si>
  <si>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</si>
  <si>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</si>
  <si>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</si>
  <si>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</si>
  <si>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</si>
  <si>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</si>
  <si>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</si>
  <si>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</si>
  <si>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</si>
  <si>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</si>
  <si>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</si>
  <si>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</si>
  <si>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</si>
  <si>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</si>
  <si>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</si>
  <si>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</si>
  <si>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</si>
  <si>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</si>
  <si>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</si>
  <si>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</si>
  <si>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</si>
  <si>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</si>
  <si>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</si>
  <si>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</si>
  <si>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</si>
  <si>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</si>
  <si>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</si>
  <si>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</si>
  <si>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</si>
  <si>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</si>
  <si>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</si>
  <si>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</si>
  <si>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</si>
  <si>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</si>
  <si>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</si>
  <si>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</si>
  <si>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</si>
  <si>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</si>
  <si>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</si>
  <si>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</si>
  <si>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</si>
  <si>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</si>
  <si>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</si>
  <si>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</si>
  <si>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</si>
  <si>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</si>
  <si>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</si>
  <si>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</si>
  <si>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</si>
  <si>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</si>
  <si>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</si>
  <si>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</si>
  <si>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</si>
  <si>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</si>
  <si>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</si>
  <si>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</si>
  <si>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</si>
  <si>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</si>
  <si>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</si>
  <si>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</si>
  <si>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</si>
  <si>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</si>
  <si>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</si>
  <si>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</si>
  <si>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</si>
  <si>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</si>
  <si>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</si>
  <si>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</si>
  <si>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</si>
  <si>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</si>
  <si>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</si>
  <si>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</si>
  <si>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</si>
  <si>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</si>
  <si>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</si>
  <si>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</si>
  <si>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</si>
  <si>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</si>
  <si>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</si>
  <si>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</si>
  <si>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</si>
  <si>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</si>
  <si>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</si>
  <si>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</si>
  <si>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</si>
  <si>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</si>
  <si>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</si>
  <si>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</si>
  <si>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</si>
  <si>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</si>
  <si>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</si>
  <si>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</si>
  <si>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</si>
  <si>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</si>
  <si>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</si>
  <si>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</si>
  <si>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</si>
  <si>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</si>
  <si>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</si>
  <si>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</si>
  <si>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</si>
  <si>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</si>
  <si>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</si>
  <si>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</si>
  <si>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</si>
  <si>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</si>
  <si>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</si>
  <si>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</si>
  <si>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</si>
  <si>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</si>
  <si>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</si>
  <si>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</si>
  <si>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</si>
  <si>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</si>
  <si>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</si>
  <si>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</si>
  <si>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</si>
  <si>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</si>
  <si>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</si>
  <si>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</si>
  <si>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</si>
  <si>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</si>
  <si>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</si>
  <si>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</si>
  <si>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</si>
  <si>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</si>
  <si>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</si>
  <si>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</si>
  <si>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</si>
  <si>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</si>
  <si>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</si>
  <si>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</si>
  <si>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</si>
  <si>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</si>
  <si>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</si>
  <si>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</si>
  <si>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</si>
  <si>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</si>
  <si>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</si>
  <si>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</si>
  <si>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</si>
  <si>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</si>
  <si>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</si>
  <si>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</si>
  <si>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</si>
  <si>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</si>
  <si>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</si>
  <si>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</si>
  <si>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</si>
  <si>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</si>
  <si>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</si>
  <si>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</si>
  <si>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</si>
  <si>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</si>
  <si>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</si>
  <si>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</si>
  <si>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</si>
  <si>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</si>
  <si>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</si>
  <si>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</si>
  <si>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</si>
  <si>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</si>
  <si>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</si>
  <si>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</si>
  <si>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</si>
  <si>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</si>
  <si>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</si>
  <si>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</si>
  <si>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</si>
  <si>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</si>
  <si>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</si>
  <si>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</si>
  <si>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</si>
  <si>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</si>
  <si>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</si>
  <si>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</si>
  <si>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</si>
  <si>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</si>
  <si>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</si>
  <si>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</si>
  <si>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</si>
  <si>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</si>
  <si>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</si>
  <si>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</si>
  <si>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</si>
  <si>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</si>
  <si>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</si>
  <si>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</si>
  <si>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</si>
  <si>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</si>
  <si>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</si>
  <si>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</si>
  <si>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</si>
  <si>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</si>
  <si>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</si>
  <si>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</si>
  <si>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</si>
  <si>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</si>
  <si>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</si>
  <si>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</si>
  <si>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</si>
  <si>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</si>
  <si>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</si>
  <si>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</si>
  <si>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</si>
  <si>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</si>
  <si>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</si>
  <si>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</si>
  <si>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</si>
  <si>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</si>
  <si>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</si>
  <si>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</si>
  <si>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</si>
  <si>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</si>
  <si>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</si>
  <si>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</si>
  <si>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</si>
  <si>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</si>
  <si>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</si>
  <si>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</si>
  <si>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</si>
  <si>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</si>
  <si>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</si>
  <si>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</si>
  <si>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</si>
  <si>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</si>
  <si>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</si>
  <si>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</si>
  <si>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</si>
  <si>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</si>
  <si>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</si>
  <si>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</si>
  <si>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</si>
  <si>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</si>
  <si>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</si>
  <si>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</si>
  <si>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</si>
  <si>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</si>
  <si>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</si>
  <si>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</si>
  <si>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</si>
  <si>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</si>
  <si>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</si>
  <si>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</si>
  <si>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</si>
  <si>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</si>
  <si>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</si>
  <si>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</si>
  <si>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</si>
  <si>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</si>
  <si>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</si>
  <si>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</si>
  <si>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</si>
  <si>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</si>
  <si>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</si>
  <si>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</si>
  <si>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</si>
  <si>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</si>
  <si>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</si>
  <si>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</si>
  <si>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</si>
  <si>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</si>
  <si>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</si>
  <si>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</si>
  <si>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</si>
  <si>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</si>
  <si>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</si>
  <si>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</si>
  <si>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</si>
  <si>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</si>
  <si>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</si>
  <si>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</si>
  <si>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</si>
  <si>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</si>
  <si>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</si>
  <si>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</si>
  <si>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</si>
  <si>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</si>
  <si>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</si>
  <si>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</si>
  <si>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</si>
  <si>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</si>
  <si>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</si>
  <si>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</si>
  <si>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</si>
  <si>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</si>
  <si>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</si>
  <si>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</si>
  <si>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</si>
  <si>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</si>
  <si>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</si>
  <si>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</si>
  <si>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</si>
  <si>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</si>
  <si>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</si>
  <si>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</si>
  <si>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</si>
  <si>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</si>
  <si>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</si>
  <si>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</si>
  <si>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</si>
  <si>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</si>
  <si>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</si>
  <si>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</si>
  <si>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</si>
  <si>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</si>
  <si>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</si>
  <si>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</si>
  <si>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</si>
  <si>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</si>
  <si>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</si>
  <si>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</si>
  <si>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</si>
  <si>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</si>
  <si>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</si>
  <si>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</si>
  <si>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</si>
  <si>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</si>
  <si>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</si>
  <si>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</si>
  <si>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</si>
  <si>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</si>
  <si>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</si>
  <si>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</si>
  <si>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</si>
  <si>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</si>
  <si>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</si>
  <si>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</si>
  <si>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</si>
  <si>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</si>
  <si>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</si>
  <si>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</si>
  <si>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</si>
  <si>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</si>
  <si>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</si>
  <si>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</si>
  <si>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</si>
  <si>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</si>
  <si>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</si>
  <si>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</si>
  <si>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</si>
  <si>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</si>
  <si>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</si>
  <si>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</si>
  <si>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</si>
  <si>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</si>
  <si>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</si>
  <si>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</si>
  <si>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</si>
  <si>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</si>
  <si>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</si>
  <si>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</si>
  <si>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</si>
  <si>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</si>
  <si>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</si>
  <si>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</si>
  <si>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</si>
  <si>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</si>
  <si>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</si>
  <si>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</si>
  <si>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</si>
  <si>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</si>
  <si>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</si>
  <si>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</si>
  <si>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</si>
  <si>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</si>
  <si>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</si>
  <si>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</si>
  <si>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</si>
  <si>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</si>
  <si>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</si>
  <si>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</si>
  <si>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</si>
  <si>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</si>
  <si>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</si>
  <si>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</si>
  <si>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</si>
  <si>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</si>
  <si>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</si>
  <si>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</si>
  <si>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</si>
  <si>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</si>
  <si>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</si>
  <si>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</si>
  <si>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</si>
  <si>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</si>
  <si>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</si>
  <si>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</si>
  <si>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</si>
  <si>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</si>
  <si>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</si>
  <si>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</si>
  <si>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</si>
  <si>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</si>
  <si>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</si>
  <si>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</si>
  <si>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</si>
  <si>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</si>
  <si>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</si>
  <si>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</si>
  <si>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</si>
  <si>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</si>
  <si>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</si>
  <si>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</si>
  <si>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</si>
  <si>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</si>
  <si>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</si>
  <si>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</si>
  <si>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</si>
  <si>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</si>
  <si>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</si>
  <si>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</si>
  <si>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</si>
  <si>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</si>
  <si>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</si>
  <si>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</si>
  <si>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</si>
  <si>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</si>
  <si>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</si>
  <si>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</si>
  <si>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</si>
  <si>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</si>
  <si>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</si>
  <si>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</si>
  <si>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</si>
  <si>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</si>
  <si>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</si>
  <si>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</si>
  <si>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</si>
  <si>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</si>
  <si>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</si>
  <si>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</si>
  <si>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</si>
  <si>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</si>
  <si>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</si>
  <si>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</si>
  <si>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</si>
  <si>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</si>
  <si>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</si>
  <si>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</si>
  <si>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</si>
  <si>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</si>
  <si>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</si>
  <si>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</si>
  <si>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</si>
  <si>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</si>
  <si>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</si>
  <si>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</si>
  <si>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</si>
  <si>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</si>
  <si>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</si>
  <si>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</si>
  <si>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</si>
  <si>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</si>
  <si>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</si>
  <si>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</si>
  <si>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</si>
  <si>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</si>
  <si>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</si>
  <si>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</si>
  <si>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</si>
  <si>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</si>
  <si>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</si>
  <si>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</si>
  <si>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</si>
  <si>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</si>
  <si>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</si>
  <si>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</si>
  <si>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</si>
  <si>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</si>
  <si>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</si>
  <si>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</si>
  <si>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</si>
  <si>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</si>
  <si>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</si>
  <si>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</si>
  <si>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</si>
  <si>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</si>
  <si>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</si>
  <si>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</si>
  <si>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</si>
  <si>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</si>
  <si>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</si>
  <si>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</si>
  <si>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</si>
  <si>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</si>
  <si>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</si>
  <si>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</si>
  <si>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</si>
  <si>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</si>
  <si>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</si>
  <si>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</si>
  <si>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</si>
  <si>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</si>
  <si>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</si>
  <si>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</si>
  <si>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</si>
  <si>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</si>
  <si>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</si>
  <si>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</si>
  <si>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</si>
  <si>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</si>
  <si>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</si>
  <si>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</si>
  <si>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</si>
  <si>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</si>
  <si>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</si>
  <si>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</si>
  <si>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</si>
  <si>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</si>
  <si>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</si>
  <si>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</si>
  <si>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</si>
  <si>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</si>
  <si>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</si>
  <si>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</si>
  <si>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</si>
  <si>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</si>
  <si>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</si>
  <si>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</si>
  <si>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</si>
  <si>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</si>
  <si>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</si>
  <si>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</si>
  <si>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</si>
  <si>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</si>
  <si>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</si>
  <si>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</si>
  <si>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</si>
  <si>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</si>
  <si>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</si>
  <si>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</si>
  <si>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</si>
  <si>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</si>
  <si>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</si>
  <si>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</si>
  <si>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</si>
  <si>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</si>
  <si>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</si>
  <si>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</si>
  <si>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</si>
  <si>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</si>
  <si>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</si>
  <si>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</si>
  <si>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</si>
  <si>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</si>
  <si>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</si>
  <si>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</si>
  <si>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</si>
  <si>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</si>
  <si>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</si>
  <si>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</si>
  <si>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</si>
  <si>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</si>
  <si>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</si>
  <si>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</si>
  <si>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</si>
  <si>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</si>
  <si>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</si>
  <si>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</si>
  <si>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</si>
  <si>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</si>
  <si>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</si>
  <si>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</si>
  <si>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</si>
  <si>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</si>
  <si>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</si>
  <si>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</si>
  <si>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</si>
  <si>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</si>
  <si>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</si>
  <si>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</si>
  <si>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</si>
  <si>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</si>
  <si>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</si>
  <si>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</si>
  <si>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</si>
  <si>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</si>
  <si>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</si>
  <si>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</si>
  <si>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</si>
  <si>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</si>
  <si>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</si>
  <si>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</si>
  <si>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</si>
  <si>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</si>
  <si>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</si>
  <si>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</si>
  <si>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</si>
  <si>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</si>
  <si>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</si>
  <si>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</si>
  <si>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</si>
  <si>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</si>
  <si>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</si>
  <si>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</si>
  <si>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</si>
  <si>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</si>
  <si>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</si>
  <si>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</si>
  <si>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</si>
  <si>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</si>
  <si>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</si>
  <si>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</si>
  <si>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</si>
  <si>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</si>
  <si>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</si>
  <si>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</si>
  <si>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</si>
  <si>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</si>
  <si>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</si>
  <si>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</si>
  <si>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</si>
  <si>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</si>
  <si>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</si>
  <si>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</si>
  <si>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</si>
  <si>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</si>
  <si>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</si>
  <si>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</si>
  <si>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</si>
  <si>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</si>
  <si>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</si>
  <si>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</si>
  <si>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</si>
  <si>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</si>
  <si>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</si>
  <si>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</si>
  <si>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</si>
  <si>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</si>
  <si>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</si>
  <si>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</si>
  <si>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</si>
  <si>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</si>
  <si>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</si>
  <si>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</si>
  <si>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</si>
  <si>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</si>
  <si>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</si>
  <si>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</si>
  <si>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</si>
  <si>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</si>
  <si>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</si>
  <si>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</si>
  <si>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</si>
  <si>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</si>
  <si>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</si>
  <si>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</si>
  <si>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</si>
  <si>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</si>
  <si>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</si>
  <si>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</si>
  <si>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</si>
  <si>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</si>
  <si>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</si>
  <si>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</si>
  <si>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</si>
  <si>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</si>
  <si>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</si>
  <si>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</si>
  <si>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</si>
  <si>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</si>
  <si>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</si>
  <si>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</si>
  <si>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</si>
  <si>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</si>
  <si>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</si>
  <si>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</si>
  <si>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</si>
  <si>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</si>
  <si>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</si>
  <si>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</si>
  <si>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</si>
  <si>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</si>
  <si>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</si>
  <si>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</si>
  <si>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</si>
  <si>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</si>
  <si>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</si>
  <si>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</si>
  <si>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</si>
  <si>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</si>
  <si>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</si>
  <si>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</si>
  <si>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</si>
  <si>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</si>
  <si>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</si>
  <si>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</si>
  <si>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</si>
  <si>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</si>
  <si>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</si>
  <si>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</si>
  <si>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</si>
  <si>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</si>
  <si>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</si>
  <si>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</si>
  <si>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</si>
  <si>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</si>
  <si>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</si>
  <si>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</si>
  <si>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</si>
  <si>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</si>
  <si>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</si>
  <si>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</si>
  <si>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</si>
  <si>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</si>
  <si>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</si>
  <si>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</si>
  <si>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</si>
  <si>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</si>
  <si>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</si>
  <si>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</si>
  <si>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</si>
  <si>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</si>
  <si>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</si>
  <si>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</si>
  <si>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</si>
  <si>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</si>
  <si>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</si>
  <si>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</si>
  <si>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</si>
  <si>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</si>
  <si>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</si>
  <si>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</si>
  <si>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</si>
  <si>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</si>
  <si>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</si>
  <si>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</si>
  <si>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</si>
  <si>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</si>
  <si>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</si>
  <si>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</si>
  <si>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</si>
  <si>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</si>
  <si>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</si>
  <si>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</si>
  <si>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</si>
  <si>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</si>
  <si>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</si>
  <si>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</si>
  <si>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</si>
  <si>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</si>
  <si>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</si>
  <si>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</si>
  <si>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</si>
  <si>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</si>
  <si>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</si>
  <si>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</si>
  <si>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</si>
  <si>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</si>
  <si>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</si>
  <si>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</si>
  <si>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</si>
  <si>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</si>
  <si>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</si>
  <si>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</si>
  <si>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</si>
  <si>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</si>
  <si>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</si>
  <si>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</si>
  <si>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</si>
  <si>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</si>
  <si>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</si>
  <si>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</si>
  <si>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</si>
  <si>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</si>
  <si>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</si>
  <si>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</si>
  <si>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</si>
  <si>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</si>
  <si>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</si>
  <si>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</si>
  <si>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</si>
  <si>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</si>
  <si>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</si>
  <si>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</si>
  <si>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</si>
  <si>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</si>
  <si>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</si>
  <si>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</si>
  <si>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</si>
  <si>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</si>
  <si>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</si>
  <si>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</si>
  <si>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</si>
  <si>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</si>
  <si>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</si>
  <si>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</si>
  <si>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</si>
  <si>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</si>
  <si>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</si>
  <si>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</si>
  <si>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</si>
  <si>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</si>
  <si>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</si>
  <si>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</si>
  <si>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</si>
  <si>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</si>
  <si>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</si>
  <si>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</si>
  <si>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</si>
  <si>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</si>
  <si>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</si>
  <si>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</si>
  <si>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</si>
  <si>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</si>
  <si>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</si>
  <si>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</si>
  <si>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</si>
  <si>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</si>
  <si>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</si>
  <si>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</si>
  <si>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</si>
  <si>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</si>
  <si>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</si>
  <si>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</si>
  <si>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</si>
  <si>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</si>
  <si>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</si>
  <si>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</si>
  <si>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</si>
  <si>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</si>
  <si>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</si>
  <si>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</si>
  <si>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</si>
  <si>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</si>
  <si>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</si>
  <si>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</si>
  <si>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</si>
  <si>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</si>
  <si>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</si>
  <si>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</si>
  <si>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</si>
  <si>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</si>
  <si>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</si>
  <si>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</si>
  <si>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</si>
  <si>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</si>
  <si>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</si>
  <si>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</si>
  <si>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</si>
  <si>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</si>
  <si>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</si>
  <si>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</si>
  <si>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</si>
  <si>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</si>
  <si>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</si>
  <si>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</si>
  <si>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</si>
  <si>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</si>
  <si>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</si>
  <si>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</si>
  <si>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</si>
  <si>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</si>
  <si>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</si>
  <si>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</si>
  <si>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</si>
  <si>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</si>
  <si>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</si>
  <si>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</si>
  <si>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</si>
  <si>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</si>
  <si>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</si>
  <si>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</si>
  <si>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</si>
  <si>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</si>
  <si>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</si>
  <si>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</si>
  <si>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</si>
  <si>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</si>
  <si>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</si>
  <si>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</si>
  <si>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</si>
  <si>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</si>
  <si>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</si>
  <si>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</si>
  <si>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</si>
  <si>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</si>
  <si>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</si>
  <si>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</si>
  <si>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</si>
  <si>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</si>
  <si>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</si>
  <si>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</si>
  <si>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</si>
  <si>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</si>
  <si>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</si>
  <si>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</si>
  <si>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</si>
  <si>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</si>
  <si>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</si>
  <si>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</si>
  <si>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</si>
  <si>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</si>
  <si>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</si>
  <si>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</si>
  <si>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</si>
  <si>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</si>
  <si>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</si>
  <si>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</si>
  <si>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</si>
  <si>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</si>
  <si>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</si>
  <si>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</si>
  <si>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</si>
  <si>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</si>
  <si>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</si>
  <si>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</si>
  <si>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</si>
  <si>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</si>
  <si>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</si>
  <si>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</si>
  <si>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</si>
  <si>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</si>
  <si>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</si>
  <si>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</si>
  <si>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</si>
  <si>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</si>
  <si>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</si>
  <si>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</si>
  <si>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</si>
  <si>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</si>
  <si>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</si>
  <si>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</si>
  <si>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</si>
  <si>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</si>
  <si>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</si>
  <si>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</si>
  <si>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</si>
  <si>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</si>
  <si>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</si>
  <si>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</si>
  <si>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</si>
  <si>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</si>
  <si>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</si>
  <si>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</si>
  <si>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</si>
  <si>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</si>
  <si>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</si>
  <si>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</si>
  <si>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</si>
  <si>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</si>
  <si>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</si>
  <si>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</si>
  <si>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</si>
  <si>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</si>
  <si>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</si>
  <si>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</si>
  <si>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</si>
  <si>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</si>
  <si>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</si>
  <si>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</si>
  <si>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</si>
  <si>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</si>
  <si>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</si>
  <si>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</si>
  <si>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</si>
  <si>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</si>
  <si>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</si>
  <si>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</si>
  <si>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</si>
  <si>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</si>
  <si>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</si>
  <si>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</si>
  <si>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</si>
  <si>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</si>
  <si>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</si>
  <si>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</si>
  <si>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</si>
  <si>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</si>
  <si>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</si>
  <si>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</si>
  <si>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</si>
  <si>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</si>
  <si>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</si>
  <si>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</si>
  <si>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</si>
  <si>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</si>
  <si>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</si>
  <si>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</si>
  <si>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</si>
  <si>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</si>
  <si>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</si>
  <si>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</si>
  <si>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</si>
  <si>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</si>
  <si>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</si>
  <si>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</si>
  <si>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</si>
  <si>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</si>
  <si>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</si>
  <si>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</si>
  <si>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</si>
  <si>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</si>
  <si>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</si>
  <si>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</si>
  <si>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</si>
  <si>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</si>
  <si>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</si>
  <si>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</si>
  <si>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</si>
  <si>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</si>
  <si>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</si>
  <si>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</si>
  <si>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</si>
  <si>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</si>
  <si>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</si>
  <si>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</si>
  <si>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</si>
  <si>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</si>
  <si>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</si>
  <si>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</si>
  <si>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</si>
  <si>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</si>
  <si>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</si>
  <si>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</si>
  <si>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</si>
  <si>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</si>
  <si>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</si>
  <si>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</si>
  <si>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</si>
  <si>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</si>
  <si>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</si>
  <si>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</si>
  <si>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</si>
  <si>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</si>
  <si>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</si>
  <si>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</si>
  <si>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</si>
  <si>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</si>
  <si>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</si>
  <si>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</si>
  <si>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</si>
  <si>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</si>
  <si>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</si>
  <si>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</si>
  <si>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</si>
  <si>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</si>
  <si>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</si>
  <si>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</si>
  <si>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</si>
  <si>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</si>
  <si>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</si>
  <si>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</si>
  <si>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</si>
  <si>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</si>
  <si>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</si>
  <si>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</si>
  <si>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</si>
  <si>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</si>
  <si>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</si>
  <si>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</si>
  <si>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</si>
  <si>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</si>
  <si>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</si>
  <si>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</si>
  <si>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</si>
  <si>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</si>
  <si>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</si>
  <si>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</si>
  <si>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</si>
  <si>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</si>
  <si>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</si>
  <si>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</si>
  <si>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</si>
  <si>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</si>
  <si>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</si>
  <si>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</si>
  <si>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</si>
  <si>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</si>
  <si>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</si>
  <si>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</si>
  <si>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</si>
  <si>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</si>
  <si>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</si>
  <si>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</si>
  <si>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</si>
  <si>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</si>
  <si>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</si>
  <si>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</si>
  <si>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</si>
  <si>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</si>
  <si>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</si>
  <si>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</si>
  <si>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</si>
  <si>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</si>
  <si>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</si>
  <si>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</si>
  <si>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</si>
  <si>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</si>
  <si>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</si>
  <si>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</si>
  <si>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</si>
  <si>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</si>
  <si>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</si>
  <si>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</si>
  <si>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</si>
  <si>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</si>
  <si>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</si>
  <si>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</si>
  <si>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</si>
  <si>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</si>
  <si>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</si>
  <si>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</si>
  <si>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</si>
  <si>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</si>
  <si>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</si>
  <si>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</si>
  <si>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</si>
  <si>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</si>
  <si>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</si>
  <si>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</si>
  <si>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</si>
  <si>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</si>
  <si>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</si>
  <si>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</si>
  <si>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</si>
  <si>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</si>
  <si>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</si>
  <si>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</si>
  <si>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</si>
  <si>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</si>
  <si>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</si>
  <si>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</si>
  <si>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</si>
  <si>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</si>
  <si>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</si>
  <si>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</si>
  <si>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</si>
  <si>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</si>
  <si>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</si>
  <si>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</si>
  <si>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</si>
  <si>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</si>
  <si>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</si>
  <si>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</si>
  <si>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</si>
  <si>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</si>
  <si>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</si>
  <si>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</si>
  <si>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</si>
  <si>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</si>
  <si>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</si>
  <si>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</si>
  <si>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</si>
  <si>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</si>
  <si>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</si>
  <si>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</si>
  <si>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</si>
  <si>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</si>
  <si>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</si>
  <si>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</si>
  <si>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</si>
  <si>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</si>
  <si>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</si>
  <si>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</si>
  <si>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</si>
  <si>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</si>
  <si>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</si>
  <si>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</si>
  <si>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</si>
  <si>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</si>
  <si>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</si>
  <si>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</si>
  <si>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</si>
  <si>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</si>
  <si>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</si>
  <si>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</si>
  <si>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</si>
  <si>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</si>
  <si>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</si>
  <si>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</si>
  <si>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</si>
  <si>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</si>
  <si>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</si>
  <si>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</si>
  <si>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</si>
  <si>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</si>
  <si>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</si>
  <si>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</si>
  <si>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</si>
  <si>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</si>
  <si>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</si>
  <si>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</si>
  <si>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</si>
  <si>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</si>
  <si>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</si>
  <si>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</si>
  <si>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</si>
  <si>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</si>
  <si>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</si>
  <si>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</si>
  <si>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</si>
  <si>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</si>
  <si>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</si>
  <si>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</si>
  <si>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</si>
  <si>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</si>
  <si>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</si>
  <si>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</si>
  <si>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</si>
  <si>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</si>
  <si>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</si>
  <si>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</si>
  <si>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</si>
  <si>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</si>
  <si>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</si>
  <si>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</si>
  <si>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</si>
  <si>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</si>
  <si>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</si>
  <si>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</si>
  <si>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</si>
  <si>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</si>
  <si>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</si>
  <si>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</si>
  <si>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</si>
  <si>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</si>
  <si>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</si>
  <si>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</si>
  <si>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</si>
  <si>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</si>
  <si>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</si>
  <si>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</si>
  <si>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</si>
  <si>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</si>
  <si>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</si>
  <si>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</si>
  <si>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</si>
  <si>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</si>
  <si>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</si>
  <si>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</si>
  <si>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</si>
  <si>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</si>
  <si>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</si>
  <si>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</si>
  <si>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</si>
  <si>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</si>
  <si>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</si>
  <si>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</si>
  <si>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</si>
  <si>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</si>
  <si>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</si>
  <si>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</si>
  <si>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</si>
  <si>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</si>
  <si>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</si>
  <si>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</si>
  <si>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</si>
  <si>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</si>
  <si>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</si>
  <si>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</si>
  <si>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</si>
  <si>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</si>
  <si>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</si>
  <si>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</si>
  <si>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</si>
  <si>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</si>
  <si>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</si>
  <si>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</si>
  <si>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</si>
  <si>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</si>
  <si>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</si>
  <si>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</si>
  <si>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</si>
  <si>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</si>
  <si>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</si>
  <si>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</si>
  <si>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</si>
  <si>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</si>
  <si>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</si>
  <si>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</si>
  <si>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</si>
  <si>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</si>
  <si>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</si>
  <si>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</si>
  <si>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</si>
  <si>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</si>
  <si>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</si>
  <si>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</si>
  <si>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</si>
  <si>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</si>
  <si>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</si>
  <si>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</si>
  <si>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</si>
  <si>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</si>
  <si>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</si>
  <si>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</si>
  <si>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</si>
  <si>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</si>
  <si>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</si>
  <si>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</si>
  <si>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</si>
  <si>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</si>
  <si>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</si>
  <si>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</si>
  <si>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</si>
  <si>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</si>
  <si>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</si>
  <si>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</si>
  <si>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</si>
  <si>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</si>
  <si>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</si>
  <si>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</si>
  <si>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</si>
  <si>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</si>
  <si>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</si>
  <si>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</si>
  <si>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</si>
  <si>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</si>
  <si>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</si>
  <si>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</si>
  <si>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</si>
  <si>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</si>
  <si>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</si>
  <si>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</si>
  <si>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</si>
  <si>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</si>
  <si>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</si>
  <si>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</si>
  <si>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</si>
  <si>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</si>
  <si>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</si>
  <si>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</si>
  <si>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</si>
  <si>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</si>
  <si>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</si>
  <si>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</si>
  <si>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</si>
  <si>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</si>
  <si>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</si>
  <si>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</si>
  <si>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</si>
  <si>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</si>
  <si>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</si>
  <si>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</si>
  <si>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</si>
  <si>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</si>
  <si>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</si>
  <si>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</si>
  <si>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</si>
  <si>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</si>
  <si>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</si>
  <si>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</si>
  <si>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</si>
  <si>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</si>
  <si>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</si>
  <si>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</si>
  <si>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</si>
  <si>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</si>
  <si>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</si>
  <si>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</si>
  <si>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</si>
  <si>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</si>
  <si>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</si>
  <si>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</si>
  <si>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</si>
  <si>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</si>
  <si>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</si>
  <si>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</si>
  <si>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</si>
  <si>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</si>
  <si>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</si>
  <si>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</si>
  <si>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</si>
  <si>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</si>
  <si>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</si>
  <si>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</si>
  <si>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</si>
  <si>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</si>
  <si>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</si>
  <si>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</si>
  <si>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</si>
  <si>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</si>
  <si>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</si>
  <si>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</si>
  <si>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</si>
  <si>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</si>
  <si>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</si>
  <si>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</si>
  <si>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</si>
  <si>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</si>
  <si>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</si>
  <si>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</si>
  <si>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</si>
  <si>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</si>
  <si>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</si>
  <si>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</si>
  <si>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</si>
  <si>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</si>
  <si>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</si>
  <si>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</si>
  <si>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</si>
  <si>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</si>
  <si>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</si>
  <si>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</si>
  <si>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</si>
  <si>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</si>
  <si>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</si>
  <si>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</si>
  <si>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</si>
  <si>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</si>
  <si>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</si>
  <si>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</si>
  <si>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</si>
  <si>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</si>
  <si>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</si>
  <si>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</si>
  <si>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</si>
  <si>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</si>
  <si>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</si>
  <si>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</si>
  <si>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</si>
  <si>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</si>
  <si>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</si>
  <si>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</si>
  <si>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</si>
  <si>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</si>
  <si>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</si>
  <si>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</si>
  <si>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</si>
  <si>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</si>
  <si>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</si>
  <si>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</si>
  <si>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</si>
  <si>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</si>
  <si>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</si>
  <si>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</si>
  <si>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</si>
  <si>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</si>
  <si>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</si>
  <si>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</si>
  <si>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</si>
  <si>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</si>
  <si>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</si>
  <si>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</si>
  <si>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</si>
  <si>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</si>
  <si>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</si>
  <si>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</si>
  <si>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</si>
  <si>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</si>
  <si>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</si>
  <si>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</si>
  <si>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</si>
  <si>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</si>
  <si>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</si>
  <si>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</si>
  <si>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</si>
  <si>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</si>
  <si>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</si>
  <si>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</si>
  <si>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</si>
  <si>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</si>
  <si>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</si>
  <si>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</si>
  <si>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</si>
  <si>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</si>
  <si>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</si>
  <si>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</si>
  <si>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</si>
  <si>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</si>
  <si>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</si>
  <si>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</si>
  <si>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</si>
  <si>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</si>
  <si>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</si>
  <si>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</si>
  <si>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</si>
  <si>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</si>
  <si>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</si>
  <si>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</si>
  <si>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</si>
  <si>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</si>
  <si>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</si>
  <si>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</si>
  <si>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</si>
  <si>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</si>
  <si>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</si>
  <si>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</si>
  <si>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</si>
  <si>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</si>
  <si>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</si>
  <si>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</si>
  <si>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</si>
  <si>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</si>
  <si>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</si>
  <si>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</si>
  <si>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</si>
  <si>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</si>
  <si>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</si>
  <si>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</si>
  <si>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</si>
  <si>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</si>
  <si>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</si>
  <si>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</si>
  <si>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</si>
  <si>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</si>
  <si>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</si>
  <si>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</si>
  <si>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</si>
  <si>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</si>
  <si>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</si>
  <si>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</si>
  <si>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</si>
  <si>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</si>
  <si>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</si>
  <si>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</si>
  <si>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</si>
  <si>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</si>
  <si>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</si>
  <si>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</si>
  <si>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</si>
  <si>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</si>
  <si>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</si>
  <si>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</si>
  <si>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</si>
  <si>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</si>
  <si>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</si>
  <si>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</si>
  <si>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</si>
  <si>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</si>
  <si>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</si>
  <si>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</si>
  <si>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</si>
  <si>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</si>
  <si>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</si>
  <si>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</si>
  <si>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</si>
  <si>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</si>
  <si>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</si>
  <si>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</si>
  <si>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</si>
  <si>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</si>
  <si>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</si>
  <si>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</si>
  <si>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</si>
  <si>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</si>
  <si>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</si>
  <si>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</si>
  <si>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</si>
  <si>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</si>
  <si>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</si>
  <si>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</si>
  <si>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</si>
  <si>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</si>
  <si>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</si>
  <si>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</si>
  <si>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</si>
  <si>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</si>
  <si>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</si>
  <si>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</si>
  <si>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</si>
  <si>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</si>
  <si>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</si>
  <si>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</si>
  <si>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</si>
  <si>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</si>
  <si>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</si>
  <si>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</si>
  <si>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</si>
  <si>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</si>
  <si>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</si>
  <si>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</si>
  <si>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</si>
  <si>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</si>
  <si>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</si>
  <si>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</si>
  <si>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</si>
  <si>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</si>
  <si>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</si>
  <si>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</si>
  <si>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</si>
  <si>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</si>
  <si>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</si>
  <si>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</si>
  <si>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</si>
  <si>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</si>
  <si>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</si>
  <si>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</si>
  <si>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</si>
  <si>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</si>
  <si>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</si>
  <si>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</si>
  <si>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</si>
  <si>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</si>
  <si>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</si>
  <si>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</si>
  <si>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</si>
  <si>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</si>
  <si>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</si>
  <si>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</si>
  <si>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</si>
  <si>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</si>
  <si>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</si>
  <si>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</si>
  <si>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</si>
  <si>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</si>
  <si>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</si>
  <si>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</si>
  <si>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</si>
  <si>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</si>
  <si>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</si>
  <si>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</si>
  <si>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</si>
  <si>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</si>
  <si>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</si>
  <si>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</si>
  <si>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</si>
  <si>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</si>
  <si>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</si>
  <si>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</si>
  <si>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</si>
  <si>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</si>
  <si>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</si>
  <si>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</si>
  <si>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</si>
  <si>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</si>
  <si>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</si>
  <si>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</si>
  <si>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</si>
  <si>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</si>
  <si>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</si>
  <si>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</si>
  <si>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</si>
  <si>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</si>
  <si>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</si>
  <si>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</si>
  <si>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</si>
  <si>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</si>
  <si>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</si>
  <si>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</si>
  <si>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</si>
  <si>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</si>
  <si>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</si>
  <si>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</si>
  <si>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</si>
  <si>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</si>
  <si>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</si>
  <si>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</si>
  <si>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</si>
  <si>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</si>
  <si>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</si>
  <si>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</si>
  <si>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</si>
  <si>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</si>
  <si>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</si>
  <si>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</si>
  <si>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</si>
  <si>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</si>
  <si>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</si>
  <si>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</si>
  <si>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</si>
  <si>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</si>
  <si>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</si>
  <si>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</si>
  <si>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</si>
  <si>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</si>
  <si>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</si>
  <si>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</si>
  <si>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</si>
  <si>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</si>
  <si>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</si>
  <si>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</si>
  <si>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</si>
  <si>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</si>
  <si>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</si>
  <si>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</si>
  <si>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</si>
  <si>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</si>
  <si>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</si>
  <si>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</si>
  <si>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</si>
  <si>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</si>
  <si>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</si>
  <si>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</si>
  <si>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</si>
  <si>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</si>
  <si>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</si>
  <si>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</si>
  <si>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</si>
  <si>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</si>
  <si>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</si>
  <si>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</si>
  <si>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</si>
  <si>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</si>
  <si>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</si>
  <si>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</si>
  <si>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</si>
  <si>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</si>
  <si>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</si>
  <si>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</si>
  <si>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</si>
  <si>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</si>
  <si>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</si>
  <si>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</si>
  <si>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</si>
  <si>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</si>
  <si>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</si>
  <si>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</si>
  <si>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</si>
  <si>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</si>
  <si>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</si>
  <si>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</si>
  <si>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</si>
  <si>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</si>
  <si>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</si>
  <si>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</si>
  <si>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</si>
  <si>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</si>
  <si>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</si>
  <si>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</si>
  <si>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</si>
  <si>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</si>
  <si>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</si>
  <si>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</si>
  <si>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</si>
  <si>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</si>
  <si>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</si>
  <si>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</si>
  <si>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</si>
  <si>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</si>
  <si>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</si>
  <si>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</si>
  <si>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</si>
  <si>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</si>
  <si>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</si>
  <si>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</si>
  <si>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</si>
  <si>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</si>
  <si>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</si>
  <si>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</si>
  <si>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</si>
  <si>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</si>
  <si>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</si>
  <si>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</si>
  <si>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</si>
  <si>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</si>
  <si>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</si>
  <si>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</si>
  <si>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</si>
  <si>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</si>
  <si>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</si>
  <si>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</si>
  <si>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</si>
  <si>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</si>
  <si>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</si>
  <si>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</si>
  <si>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</si>
  <si>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</si>
  <si>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</si>
  <si>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</si>
  <si>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</si>
  <si>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</si>
  <si>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</si>
  <si>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</si>
  <si>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</si>
  <si>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</si>
  <si>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</si>
  <si>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</si>
  <si>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</si>
  <si>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</si>
  <si>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</si>
  <si>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</si>
  <si>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</si>
  <si>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</si>
  <si>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</si>
  <si>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</si>
  <si>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</si>
  <si>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</si>
  <si>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</si>
  <si>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</si>
  <si>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</si>
  <si>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</si>
  <si>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</si>
  <si>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</si>
  <si>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</si>
  <si>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</si>
  <si>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</si>
  <si>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</si>
  <si>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</si>
  <si>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</si>
  <si>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</si>
  <si>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</si>
  <si>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</si>
  <si>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</si>
  <si>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</si>
  <si>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</si>
  <si>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</si>
  <si>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</si>
  <si>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</si>
  <si>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</si>
  <si>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</si>
  <si>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</si>
  <si>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</si>
  <si>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</si>
  <si>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</si>
  <si>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</si>
  <si>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</si>
  <si>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</si>
  <si>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</si>
  <si>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</si>
  <si>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</si>
  <si>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</si>
  <si>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</si>
  <si>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</si>
  <si>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</si>
  <si>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</si>
  <si>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</si>
  <si>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</si>
  <si>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</si>
  <si>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</si>
  <si>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</si>
  <si>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</si>
  <si>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</si>
  <si>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</si>
  <si>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</si>
  <si>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</si>
  <si>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</si>
  <si>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</si>
  <si>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</si>
  <si>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</si>
  <si>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</si>
  <si>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</si>
  <si>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</si>
  <si>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</si>
  <si>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</si>
  <si>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</si>
  <si>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</si>
  <si>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</si>
  <si>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</si>
  <si>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</si>
  <si>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</si>
  <si>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</si>
  <si>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</si>
  <si>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</si>
  <si>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</si>
  <si>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</si>
  <si>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</si>
  <si>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</si>
  <si>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</si>
  <si>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</si>
  <si>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</si>
  <si>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</si>
  <si>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</si>
  <si>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</si>
  <si>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</si>
  <si>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</si>
  <si>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</si>
  <si>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</si>
  <si>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</si>
  <si>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</si>
  <si>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</si>
  <si>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</si>
  <si>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</si>
  <si>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</si>
  <si>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</si>
  <si>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</si>
  <si>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</si>
  <si>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</si>
  <si>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</si>
  <si>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</si>
  <si>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</si>
  <si>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</si>
  <si>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</si>
  <si>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</si>
  <si>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</si>
  <si>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</si>
  <si>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</si>
  <si>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</si>
  <si>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</si>
  <si>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</si>
  <si>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</si>
  <si>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</si>
  <si>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</si>
  <si>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</si>
  <si>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</si>
  <si>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</si>
  <si>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</si>
  <si>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</si>
  <si>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</si>
  <si>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</si>
  <si>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</si>
  <si>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</si>
  <si>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</si>
  <si>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</si>
  <si>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</si>
  <si>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</si>
  <si>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</si>
  <si>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</si>
  <si>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</si>
  <si>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</si>
  <si>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</si>
  <si>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</si>
  <si>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</si>
  <si>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</si>
  <si>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</si>
  <si>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</si>
  <si>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</si>
  <si>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</si>
  <si>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</si>
  <si>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</si>
  <si>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</si>
  <si>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</si>
  <si>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</si>
  <si>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</si>
  <si>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</si>
  <si>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</si>
  <si>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</si>
  <si>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</si>
  <si>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</si>
  <si>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</si>
  <si>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</si>
  <si>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</si>
  <si>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</si>
  <si>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</si>
  <si>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</si>
  <si>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</si>
  <si>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</si>
  <si>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</si>
  <si>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</si>
  <si>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</si>
  <si>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</si>
  <si>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</si>
  <si>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</si>
  <si>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</si>
  <si>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</si>
  <si>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</si>
  <si>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</si>
  <si>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</si>
  <si>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</si>
  <si>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</si>
  <si>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</si>
  <si>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</si>
  <si>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</si>
  <si>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</si>
  <si>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</si>
  <si>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</si>
  <si>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</si>
  <si>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</si>
  <si>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</si>
  <si>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</si>
  <si>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</si>
  <si>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</si>
  <si>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</si>
  <si>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</si>
  <si>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</si>
  <si>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</si>
  <si>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</si>
  <si>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</si>
  <si>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</si>
  <si>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</si>
  <si>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</si>
  <si>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</si>
  <si>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</si>
  <si>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</si>
  <si>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</si>
  <si>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</si>
  <si>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</si>
  <si>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</si>
  <si>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</si>
  <si>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</si>
  <si>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</si>
  <si>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</si>
  <si>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</si>
  <si>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</si>
  <si>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</si>
  <si>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</si>
  <si>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</si>
  <si>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</si>
  <si>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</si>
  <si>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</si>
  <si>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</si>
  <si>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</si>
  <si>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</si>
  <si>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</si>
  <si>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</si>
  <si>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</si>
  <si>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</si>
  <si>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</si>
  <si>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</si>
  <si>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</si>
  <si>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</si>
  <si>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</si>
  <si>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</si>
  <si>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</si>
  <si>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</si>
  <si>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</si>
  <si>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</si>
  <si>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</si>
  <si>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</si>
  <si>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</si>
  <si>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</si>
  <si>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</si>
  <si>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</si>
  <si>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</si>
  <si>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</si>
  <si>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</si>
  <si>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</si>
  <si>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</si>
  <si>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</si>
  <si>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</si>
  <si>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</si>
  <si>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</si>
  <si>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</si>
  <si>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</si>
  <si>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</si>
  <si>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</si>
  <si>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</si>
  <si>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</si>
  <si>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</si>
  <si>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</si>
  <si>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</si>
  <si>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</si>
  <si>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</si>
  <si>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</si>
  <si>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</si>
  <si>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</si>
  <si>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</si>
  <si>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</si>
  <si>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</si>
  <si>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</si>
  <si>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</si>
  <si>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</si>
  <si>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</si>
  <si>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</si>
  <si>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</si>
  <si>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</si>
  <si>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</si>
  <si>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</si>
  <si>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</si>
  <si>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</si>
  <si>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</si>
  <si>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</si>
  <si>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</si>
  <si>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</si>
  <si>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</si>
  <si>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</si>
  <si>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</si>
  <si>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</si>
  <si>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</si>
  <si>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</si>
  <si>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</si>
  <si>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</si>
  <si>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</si>
  <si>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</si>
  <si>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</si>
  <si>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</si>
  <si>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</si>
  <si>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</si>
  <si>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</si>
  <si>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</si>
  <si>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</si>
  <si>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</si>
  <si>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</si>
  <si>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</si>
  <si>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</si>
  <si>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</si>
  <si>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</si>
  <si>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</si>
  <si>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</si>
  <si>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</si>
  <si>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</si>
  <si>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</si>
  <si>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</si>
  <si>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</si>
  <si>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</si>
  <si>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</si>
  <si>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</si>
  <si>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</si>
  <si>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</si>
  <si>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</si>
  <si>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</si>
  <si>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</si>
  <si>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</si>
  <si>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</si>
  <si>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</si>
  <si>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</si>
  <si>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</si>
  <si>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</si>
  <si>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</si>
  <si>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</si>
  <si>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</si>
  <si>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</si>
  <si>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</si>
  <si>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</si>
  <si>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</si>
  <si>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</si>
  <si>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</si>
  <si>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</si>
  <si>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</si>
  <si>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</si>
  <si>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</si>
  <si>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</si>
  <si>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</si>
  <si>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</si>
  <si>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</si>
  <si>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</si>
  <si>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</si>
  <si>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</si>
  <si>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</si>
  <si>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</si>
  <si>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</si>
  <si>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</si>
  <si>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</si>
  <si>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</si>
  <si>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</si>
  <si>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</si>
  <si>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</si>
  <si>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</si>
  <si>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</si>
  <si>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</si>
  <si>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</si>
  <si>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</si>
  <si>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</si>
  <si>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</si>
  <si>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</si>
  <si>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</si>
  <si>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</si>
  <si>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</si>
  <si>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</si>
  <si>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</si>
  <si>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</si>
  <si>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</si>
  <si>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</si>
  <si>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</si>
  <si>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</si>
  <si>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</si>
  <si>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</si>
  <si>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</si>
  <si>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</si>
  <si>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</si>
  <si>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</si>
  <si>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</si>
  <si>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</si>
  <si>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</si>
  <si>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</si>
  <si>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</si>
  <si>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</si>
  <si>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</si>
  <si>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</si>
  <si>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</si>
  <si>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</si>
  <si>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</si>
  <si>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</si>
  <si>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</si>
  <si>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</si>
  <si>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</si>
  <si>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</si>
  <si>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</si>
  <si>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</si>
  <si>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</si>
  <si>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</si>
  <si>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</si>
  <si>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</si>
  <si>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</si>
  <si>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</si>
  <si>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</si>
  <si>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</si>
  <si>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</si>
  <si>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</si>
  <si>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</si>
  <si>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</si>
  <si>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</si>
  <si>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</si>
  <si>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</si>
  <si>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</si>
  <si>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</si>
  <si>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</si>
  <si>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</si>
  <si>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</si>
  <si>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</si>
  <si>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</si>
  <si>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</si>
  <si>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</si>
  <si>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</si>
  <si>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</si>
  <si>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</si>
  <si>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</si>
  <si>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</si>
  <si>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</si>
  <si>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</si>
  <si>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</si>
  <si>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</si>
  <si>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</si>
  <si>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</si>
  <si>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</si>
  <si>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</si>
  <si>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</si>
  <si>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</si>
  <si>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</si>
  <si>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</si>
  <si>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</si>
  <si>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</si>
  <si>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</si>
  <si>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</si>
  <si>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</si>
  <si>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</si>
  <si>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</si>
  <si>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</si>
  <si>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</si>
  <si>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</si>
  <si>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</si>
  <si>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</si>
  <si>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</si>
  <si>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</si>
  <si>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</si>
  <si>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</si>
  <si>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</si>
  <si>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</si>
  <si>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</si>
  <si>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</si>
  <si>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</si>
  <si>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</si>
  <si>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</si>
  <si>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</si>
  <si>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</si>
  <si>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</si>
  <si>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</si>
  <si>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</si>
  <si>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</si>
  <si>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</si>
  <si>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</si>
  <si>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</si>
  <si>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</si>
  <si>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</si>
  <si>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</si>
  <si>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</si>
  <si>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</si>
  <si>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</si>
  <si>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</si>
  <si>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</si>
  <si>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</si>
  <si>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</si>
  <si>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</si>
  <si>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</si>
  <si>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</si>
  <si>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</si>
  <si>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</si>
  <si>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</si>
  <si>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</si>
  <si>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</si>
  <si>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</si>
  <si>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</si>
  <si>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</si>
  <si>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</si>
  <si>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</si>
  <si>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</si>
  <si>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</si>
  <si>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</si>
  <si>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</si>
  <si>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</si>
  <si>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</si>
  <si>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</si>
  <si>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</si>
  <si>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</si>
  <si>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</si>
  <si>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</si>
  <si>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</si>
  <si>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</si>
  <si>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</si>
  <si>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</si>
  <si>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</si>
  <si>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</si>
  <si>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</si>
  <si>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</si>
  <si>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</si>
  <si>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</si>
  <si>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</si>
  <si>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</si>
  <si>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</si>
  <si>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</si>
  <si>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</si>
  <si>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</si>
  <si>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</si>
  <si>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</si>
  <si>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</si>
  <si>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</si>
  <si>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</si>
  <si>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</si>
  <si>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</si>
  <si>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</si>
  <si>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</si>
  <si>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</si>
  <si>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</si>
  <si>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</si>
  <si>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</si>
  <si>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</si>
  <si>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</si>
  <si>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</si>
  <si>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</si>
  <si>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</si>
  <si>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</si>
  <si>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</si>
  <si>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</si>
  <si>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</si>
  <si>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</si>
  <si>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</si>
  <si>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</si>
  <si>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</si>
  <si>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</si>
  <si>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</si>
  <si>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</si>
  <si>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</si>
  <si>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</si>
  <si>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</si>
  <si>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</si>
  <si>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</si>
  <si>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</si>
  <si>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</si>
  <si>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</si>
  <si>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</si>
  <si>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</si>
  <si>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</si>
  <si>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</si>
  <si>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</si>
  <si>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</si>
  <si>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</si>
  <si>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</si>
  <si>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</si>
  <si>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</si>
  <si>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</si>
  <si>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</si>
  <si>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</si>
  <si>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</si>
  <si>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</si>
  <si>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</si>
  <si>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</si>
  <si>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</si>
  <si>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</si>
  <si>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</si>
  <si>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</si>
  <si>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</si>
  <si>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</si>
  <si>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</si>
  <si>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</si>
  <si>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</si>
  <si>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</si>
  <si>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</si>
  <si>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</si>
  <si>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</si>
  <si>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</si>
  <si>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</si>
  <si>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</si>
  <si>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</si>
  <si>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</si>
  <si>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</si>
  <si>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</si>
  <si>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</si>
  <si>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</si>
  <si>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</si>
  <si>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</si>
  <si>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</si>
  <si>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</si>
  <si>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</si>
  <si>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</si>
  <si>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</si>
  <si>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</si>
  <si>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</si>
  <si>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</si>
  <si>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</si>
  <si>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</si>
  <si>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</si>
  <si>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</si>
  <si>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</si>
  <si>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</si>
  <si>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</si>
  <si>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</si>
  <si>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</si>
  <si>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</si>
  <si>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</si>
  <si>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</si>
  <si>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</si>
  <si>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</si>
  <si>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</si>
  <si>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</si>
  <si>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</si>
  <si>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</si>
  <si>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</si>
  <si>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</si>
  <si>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</si>
  <si>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</si>
  <si>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</si>
  <si>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</si>
  <si>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</si>
  <si>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</si>
  <si>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</si>
  <si>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</si>
  <si>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</si>
  <si>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</si>
  <si>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</si>
  <si>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</si>
  <si>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</si>
  <si>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</si>
  <si>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</si>
  <si>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</si>
  <si>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</si>
  <si>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</si>
  <si>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</si>
  <si>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</si>
  <si>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</si>
  <si>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</si>
  <si>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</si>
  <si>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</si>
  <si>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</si>
  <si>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</si>
  <si>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</si>
  <si>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</si>
  <si>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</si>
  <si>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</si>
  <si>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</si>
  <si>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</si>
  <si>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</si>
  <si>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</si>
  <si>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</si>
  <si>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</si>
  <si>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</si>
  <si>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</si>
  <si>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</si>
  <si>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</si>
  <si>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</si>
  <si>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</si>
  <si>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</si>
  <si>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</si>
  <si>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</si>
  <si>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</si>
  <si>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</si>
  <si>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</si>
  <si>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</si>
  <si>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</si>
  <si>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</si>
  <si>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</si>
  <si>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</si>
  <si>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</si>
  <si>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</si>
  <si>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</si>
  <si>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</si>
  <si>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</si>
  <si>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</si>
  <si>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</si>
  <si>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</si>
  <si>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</si>
  <si>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</si>
  <si>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</si>
  <si>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</si>
  <si>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</si>
  <si>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</si>
  <si>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</si>
  <si>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</si>
  <si>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</si>
  <si>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</si>
  <si>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</si>
  <si>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</si>
  <si>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</si>
  <si>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</si>
  <si>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</si>
  <si>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</si>
  <si>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</si>
  <si>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</si>
  <si>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</si>
  <si>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</si>
  <si>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</si>
  <si>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</si>
  <si>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</si>
  <si>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</si>
  <si>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</si>
  <si>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</si>
  <si>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</si>
  <si>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</si>
  <si>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</si>
  <si>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</si>
  <si>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</si>
  <si>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</si>
  <si>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</si>
  <si>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</si>
  <si>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</si>
  <si>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</si>
  <si>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</si>
  <si>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</si>
  <si>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</si>
  <si>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</si>
  <si>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</si>
  <si>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</si>
  <si>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</si>
  <si>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</si>
  <si>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</si>
  <si>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</si>
  <si>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</si>
  <si>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</si>
  <si>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</si>
  <si>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</si>
  <si>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</si>
  <si>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</si>
  <si>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</si>
  <si>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</si>
  <si>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</si>
  <si>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</si>
  <si>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</si>
  <si>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</si>
  <si>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</si>
  <si>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</si>
  <si>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</si>
  <si>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</si>
  <si>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</si>
  <si>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</si>
  <si>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</si>
  <si>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</si>
  <si>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</si>
  <si>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</si>
  <si>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</si>
  <si>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</si>
  <si>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</si>
  <si>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</si>
  <si>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</si>
  <si>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</si>
  <si>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</si>
  <si>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</si>
  <si>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</si>
  <si>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</si>
  <si>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</si>
  <si>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</si>
  <si>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</si>
  <si>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</si>
  <si>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</si>
  <si>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</si>
  <si>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</si>
  <si>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</si>
  <si>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</si>
  <si>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</si>
  <si>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</si>
  <si>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</si>
  <si>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</si>
  <si>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</si>
  <si>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</si>
  <si>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</si>
  <si>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</si>
  <si>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</si>
  <si>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</si>
  <si>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</si>
  <si>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</si>
  <si>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</si>
  <si>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</si>
  <si>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</si>
  <si>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</si>
  <si>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</si>
  <si>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</si>
  <si>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</si>
  <si>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</si>
  <si>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</si>
  <si>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</si>
  <si>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</si>
  <si>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</si>
  <si>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</si>
  <si>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</si>
  <si>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</si>
  <si>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</si>
  <si>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</si>
  <si>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</si>
  <si>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</si>
  <si>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</si>
  <si>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</si>
  <si>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</si>
  <si>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</si>
  <si>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</si>
  <si>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</si>
  <si>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</si>
  <si>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</si>
  <si>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</si>
  <si>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</si>
  <si>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</si>
  <si>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</si>
  <si>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</si>
  <si>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</si>
  <si>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</si>
  <si>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</si>
  <si>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</si>
  <si>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</si>
  <si>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</si>
  <si>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</si>
  <si>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</si>
  <si>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</si>
  <si>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</si>
  <si>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</si>
  <si>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</si>
  <si>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</si>
  <si>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</si>
  <si>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</si>
  <si>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</si>
  <si>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</si>
  <si>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</si>
  <si>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</si>
  <si>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</si>
  <si>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</si>
  <si>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</si>
  <si>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</si>
  <si>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</si>
  <si>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</si>
  <si>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</si>
  <si>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</si>
  <si>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</si>
  <si>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</si>
  <si>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</si>
  <si>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</si>
  <si>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</si>
  <si>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</si>
  <si>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</si>
  <si>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</si>
  <si>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</si>
  <si>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</si>
  <si>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</si>
  <si>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</si>
  <si>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</si>
  <si>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</si>
  <si>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</si>
  <si>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</si>
  <si>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</si>
  <si>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</si>
  <si>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</si>
  <si>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</si>
  <si>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</si>
  <si>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</si>
  <si>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</si>
  <si>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</si>
  <si>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</si>
  <si>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</si>
  <si>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</si>
  <si>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</si>
  <si>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</si>
  <si>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</si>
  <si>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</si>
  <si>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</si>
  <si>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</si>
  <si>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</si>
  <si>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</si>
  <si>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</si>
  <si>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</si>
  <si>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</si>
  <si>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</si>
  <si>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</si>
  <si>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</si>
  <si>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</si>
  <si>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</si>
  <si>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</si>
  <si>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</si>
  <si>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</si>
  <si>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</si>
  <si>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</si>
  <si>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</si>
  <si>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</si>
  <si>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</si>
  <si>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</si>
  <si>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</si>
  <si>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</si>
  <si>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</si>
  <si>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</si>
  <si>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</si>
  <si>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</si>
  <si>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</si>
  <si>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</si>
  <si>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</si>
  <si>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</si>
  <si>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</si>
  <si>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</si>
  <si>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</si>
  <si>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</si>
  <si>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</si>
  <si>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</si>
  <si>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</si>
  <si>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</si>
  <si>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</si>
  <si>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</si>
  <si>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</si>
  <si>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</si>
  <si>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</si>
  <si>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</si>
  <si>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</si>
  <si>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</si>
  <si>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</si>
  <si>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</si>
  <si>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</si>
  <si>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</si>
  <si>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</si>
  <si>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</si>
  <si>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</si>
  <si>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</si>
  <si>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</si>
  <si>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</si>
  <si>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</si>
  <si>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</si>
  <si>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</si>
  <si>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</si>
  <si>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</si>
  <si>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</si>
  <si>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</si>
  <si>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</si>
  <si>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</si>
  <si>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</si>
  <si>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</si>
  <si>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</si>
  <si>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</si>
  <si>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</si>
  <si>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</si>
  <si>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</si>
  <si>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</si>
  <si>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</si>
  <si>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</si>
  <si>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</si>
  <si>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</si>
  <si>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</si>
  <si>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</si>
  <si>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</si>
  <si>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</si>
  <si>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</si>
  <si>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</si>
  <si>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</si>
  <si>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</si>
  <si>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</si>
  <si>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</si>
  <si>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</si>
  <si>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</si>
  <si>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</si>
  <si>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</si>
  <si>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</si>
  <si>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</si>
  <si>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</si>
  <si>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</si>
  <si>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</si>
  <si>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</si>
  <si>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</si>
  <si>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</si>
  <si>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</si>
  <si>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</si>
  <si>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</si>
  <si>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</si>
  <si>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</si>
  <si>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</si>
  <si>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</si>
  <si>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</si>
  <si>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</si>
  <si>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</si>
  <si>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</si>
  <si>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</si>
  <si>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</si>
  <si>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</si>
  <si>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</si>
  <si>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</si>
  <si>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</si>
  <si>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</si>
  <si>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</si>
  <si>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</si>
  <si>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</si>
  <si>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</si>
  <si>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</si>
  <si>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</si>
  <si>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</si>
  <si>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</si>
  <si>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</si>
  <si>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</si>
  <si>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</si>
  <si>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</si>
  <si>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</si>
  <si>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</si>
  <si>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</si>
  <si>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</si>
  <si>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</si>
  <si>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</si>
  <si>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</si>
  <si>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</si>
  <si>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</si>
  <si>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</si>
  <si>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</si>
  <si>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</si>
  <si>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</si>
  <si>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</si>
  <si>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</si>
  <si>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</si>
  <si>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</si>
  <si>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</si>
  <si>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</si>
  <si>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</si>
  <si>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</si>
  <si>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</si>
  <si>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</si>
  <si>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</si>
  <si>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</si>
  <si>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</si>
  <si>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</si>
  <si>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</si>
  <si>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</si>
  <si>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</si>
  <si>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</si>
  <si>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</si>
  <si>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</si>
  <si>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</si>
  <si>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</si>
  <si>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</si>
  <si>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</si>
  <si>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</si>
  <si>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</si>
  <si>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</si>
  <si>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</si>
  <si>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</si>
  <si>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</si>
  <si>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</si>
  <si>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</si>
  <si>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</si>
  <si>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</si>
  <si>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</si>
  <si>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</si>
  <si>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</si>
  <si>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</si>
  <si>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</si>
  <si>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</si>
  <si>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</si>
  <si>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</si>
  <si>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</si>
  <si>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</si>
  <si>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</si>
  <si>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</si>
  <si>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</si>
  <si>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</si>
  <si>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</si>
  <si>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</si>
  <si>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</si>
  <si>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</si>
  <si>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</si>
  <si>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</si>
  <si>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</si>
  <si>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</si>
  <si>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</si>
  <si>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</si>
  <si>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</si>
  <si>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</si>
  <si>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</si>
  <si>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</si>
  <si>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</si>
  <si>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</si>
  <si>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</si>
  <si>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</si>
  <si>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</si>
  <si>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</si>
  <si>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</si>
  <si>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</si>
  <si>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</si>
  <si>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</si>
  <si>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</si>
  <si>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</si>
  <si>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</si>
  <si>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</si>
  <si>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</si>
  <si>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</si>
  <si>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</si>
  <si>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</si>
  <si>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</si>
  <si>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</si>
  <si>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</si>
  <si>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</si>
  <si>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</si>
  <si>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</si>
  <si>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</si>
  <si>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</si>
  <si>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</si>
  <si>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</si>
  <si>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</si>
  <si>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</si>
  <si>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</si>
  <si>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</si>
  <si>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</si>
  <si>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</si>
  <si>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</si>
  <si>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</si>
  <si>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</si>
  <si>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</si>
  <si>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</si>
  <si>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</si>
  <si>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</si>
  <si>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</si>
  <si>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</si>
  <si>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</si>
  <si>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</si>
  <si>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</si>
  <si>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</si>
  <si>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</si>
  <si>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</si>
  <si>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</si>
  <si>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</si>
  <si>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</si>
  <si>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</si>
  <si>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</si>
  <si>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</si>
  <si>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</si>
  <si>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</si>
  <si>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</si>
  <si>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</si>
  <si>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</si>
  <si>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</si>
  <si>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</si>
  <si>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</si>
  <si>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</si>
  <si>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</si>
  <si>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</si>
  <si>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</si>
  <si>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</si>
  <si>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</si>
  <si>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</si>
  <si>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</si>
  <si>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</si>
  <si>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</si>
  <si>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</si>
  <si>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</si>
  <si>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</si>
  <si>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</si>
  <si>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</si>
  <si>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</si>
  <si>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</si>
  <si>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</si>
  <si>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</si>
  <si>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</si>
  <si>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</si>
  <si>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</si>
  <si>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</si>
  <si>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</si>
  <si>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</si>
  <si>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</si>
  <si>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</si>
  <si>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</si>
  <si>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</si>
  <si>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</si>
  <si>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</si>
  <si>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</si>
  <si>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</si>
  <si>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</si>
  <si>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</si>
  <si>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</si>
  <si>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</si>
  <si>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</si>
  <si>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</si>
  <si>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</si>
  <si>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</si>
  <si>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</si>
  <si>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</si>
  <si>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</si>
  <si>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</si>
  <si>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</si>
  <si>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</si>
  <si>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</si>
  <si>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</si>
  <si>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</si>
  <si>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</si>
  <si>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</si>
  <si>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</si>
  <si>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</si>
  <si>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</si>
  <si>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</si>
  <si>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</si>
  <si>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</si>
  <si>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</si>
  <si>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</si>
  <si>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</si>
  <si>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</si>
  <si>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</si>
  <si>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</si>
  <si>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</si>
  <si>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</si>
  <si>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</si>
  <si>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</si>
  <si>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</si>
  <si>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</si>
  <si>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</si>
  <si>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</si>
  <si>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</si>
  <si>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</si>
  <si>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</si>
  <si>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</si>
  <si>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</si>
  <si>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</si>
  <si>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</si>
  <si>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</si>
  <si>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</si>
  <si>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</si>
  <si>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</si>
  <si>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</si>
  <si>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</si>
  <si>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</si>
  <si>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</si>
  <si>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</si>
  <si>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</si>
  <si>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</si>
  <si>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</si>
  <si>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</si>
  <si>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</si>
  <si>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</si>
  <si>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</si>
  <si>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</si>
  <si>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</si>
  <si>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</si>
  <si>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</si>
  <si>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</si>
  <si>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</si>
  <si>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</si>
  <si>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</si>
  <si>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</si>
  <si>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</si>
  <si>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</si>
  <si>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</si>
  <si>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</si>
  <si>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</si>
  <si>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</si>
  <si>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</si>
  <si>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</si>
  <si>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</si>
  <si>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</si>
  <si>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</si>
  <si>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</si>
  <si>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</si>
  <si>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</si>
  <si>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</si>
  <si>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</si>
  <si>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</si>
  <si>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</si>
  <si>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</si>
  <si>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</si>
  <si>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</si>
  <si>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</si>
  <si>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</si>
  <si>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</si>
  <si>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</si>
  <si>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</si>
  <si>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</si>
  <si>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</si>
  <si>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</si>
  <si>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</si>
  <si>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</si>
  <si>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</si>
  <si>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</si>
  <si>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</si>
  <si>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</si>
  <si>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</si>
  <si>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</si>
  <si>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</si>
  <si>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</si>
  <si>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</si>
  <si>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</si>
  <si>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</si>
  <si>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</si>
  <si>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</si>
  <si>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</si>
  <si>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</si>
  <si>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</si>
  <si>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</si>
  <si>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</si>
  <si>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</si>
  <si>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</si>
  <si>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</si>
  <si>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</si>
  <si>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</si>
  <si>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</si>
  <si>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</si>
  <si>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</si>
  <si>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</si>
  <si>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</si>
  <si>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</si>
  <si>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</si>
  <si>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</si>
  <si>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</si>
  <si>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</si>
  <si>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</si>
  <si>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</si>
  <si>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</si>
  <si>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</si>
  <si>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</si>
  <si>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</si>
  <si>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</si>
  <si>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</si>
  <si>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</si>
  <si>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</si>
  <si>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</si>
  <si>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</si>
  <si>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</si>
  <si>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</si>
  <si>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</si>
  <si>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</si>
  <si>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</si>
  <si>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</si>
  <si>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</si>
  <si>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</si>
  <si>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</si>
  <si>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</si>
  <si>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</si>
  <si>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</si>
  <si>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</si>
  <si>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</si>
  <si>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</si>
  <si>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</si>
  <si>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</si>
  <si>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</si>
  <si>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</si>
  <si>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</si>
  <si>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</si>
  <si>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</si>
  <si>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</si>
  <si>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</si>
  <si>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</si>
  <si>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</si>
  <si>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</si>
  <si>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</si>
  <si>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</si>
  <si>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</si>
  <si>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</si>
  <si>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</si>
  <si>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</si>
  <si>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</si>
  <si>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</si>
  <si>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</si>
  <si>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</si>
  <si>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</si>
  <si>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</si>
  <si>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</si>
  <si>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</si>
  <si>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</si>
  <si>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</si>
  <si>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</si>
  <si>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</si>
  <si>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</si>
  <si>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</si>
  <si>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</si>
  <si>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</si>
  <si>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</si>
  <si>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</si>
  <si>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</si>
  <si>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</si>
  <si>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</si>
  <si>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</si>
  <si>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</si>
  <si>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</si>
  <si>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</si>
  <si>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</si>
  <si>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</si>
  <si>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</si>
  <si>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</si>
  <si>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</si>
  <si>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</si>
  <si>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</si>
  <si>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</si>
  <si>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</si>
  <si>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</si>
  <si>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</si>
  <si>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</si>
  <si>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</si>
  <si>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</si>
  <si>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</si>
  <si>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</si>
  <si>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</si>
  <si>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</si>
  <si>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</si>
  <si>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</si>
  <si>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</si>
  <si>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</si>
  <si>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</si>
  <si>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</si>
  <si>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</si>
  <si>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</si>
  <si>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</si>
  <si>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</si>
  <si>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</si>
  <si>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</si>
  <si>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</si>
  <si>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</si>
  <si>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</si>
  <si>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</si>
  <si>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</si>
  <si>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</si>
  <si>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</si>
  <si>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</si>
  <si>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</si>
  <si>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</si>
  <si>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</si>
  <si>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</si>
  <si>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</si>
  <si>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</si>
  <si>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</si>
  <si>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</si>
  <si>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</si>
  <si>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</si>
  <si>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</si>
  <si>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</si>
  <si>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</si>
  <si>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</si>
  <si>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</si>
  <si>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</si>
  <si>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</si>
  <si>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</si>
  <si>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</si>
  <si>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</si>
  <si>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</si>
  <si>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</si>
  <si>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</si>
  <si>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</si>
  <si>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</si>
  <si>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</si>
  <si>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</si>
  <si>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</si>
  <si>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</si>
  <si>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</si>
  <si>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</si>
  <si>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</si>
  <si>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</si>
  <si>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</si>
  <si>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</si>
  <si>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</si>
  <si>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</si>
  <si>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</si>
  <si>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</si>
  <si>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</si>
  <si>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</si>
  <si>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</si>
  <si>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</si>
  <si>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</si>
  <si>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</si>
  <si>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</si>
  <si>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</si>
  <si>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</si>
  <si>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</si>
  <si>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</si>
  <si>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</si>
  <si>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</si>
  <si>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</si>
  <si>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</si>
  <si>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</si>
  <si>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</si>
  <si>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</si>
  <si>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</si>
  <si>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</si>
  <si>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</si>
  <si>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</si>
  <si>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</si>
  <si>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</si>
  <si>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</si>
  <si>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</si>
  <si>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</si>
  <si>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</si>
  <si>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</si>
  <si>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</si>
  <si>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</si>
  <si>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</si>
  <si>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</si>
  <si>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</si>
  <si>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</si>
  <si>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</si>
  <si>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</si>
  <si>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</si>
  <si>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</si>
  <si>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</si>
  <si>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</si>
  <si>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</si>
  <si>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</si>
  <si>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</si>
  <si>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</si>
  <si>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</si>
  <si>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</si>
  <si>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</si>
  <si>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</si>
  <si>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</si>
  <si>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</si>
  <si>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</si>
  <si>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</si>
  <si>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</si>
  <si>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</si>
  <si>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</si>
  <si>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</si>
  <si>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</si>
  <si>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</si>
  <si>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</si>
  <si>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</si>
  <si>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</si>
  <si>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</si>
  <si>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</si>
  <si>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</si>
  <si>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</si>
  <si>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</si>
  <si>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</si>
  <si>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</si>
  <si>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</si>
  <si>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</si>
  <si>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</si>
  <si>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</si>
  <si>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</si>
  <si>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</si>
  <si>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</si>
  <si>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</si>
  <si>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</si>
  <si>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</si>
  <si>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</si>
  <si>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</si>
  <si>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</si>
  <si>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</si>
  <si>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</si>
  <si>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</si>
  <si>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</si>
  <si>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</si>
  <si>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</si>
  <si>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</si>
  <si>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</si>
  <si>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</si>
  <si>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</si>
  <si>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</si>
  <si>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</si>
  <si>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</si>
  <si>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</si>
  <si>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</si>
  <si>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</si>
  <si>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</si>
  <si>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</si>
  <si>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</si>
  <si>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</si>
  <si>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</si>
  <si>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</si>
  <si>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</si>
  <si>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</si>
  <si>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</si>
  <si>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</si>
  <si>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</si>
  <si>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</si>
  <si>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</si>
  <si>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</si>
  <si>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</si>
  <si>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</si>
  <si>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</si>
  <si>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</si>
  <si>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</si>
  <si>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</si>
  <si>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</si>
  <si>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</si>
  <si>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</si>
  <si>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</si>
  <si>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</si>
  <si>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</si>
  <si>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</si>
  <si>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</si>
  <si>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</si>
  <si>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</si>
  <si>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</si>
  <si>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</si>
  <si>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</si>
  <si>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</si>
  <si>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</si>
  <si>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</si>
  <si>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</si>
  <si>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</si>
  <si>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</si>
  <si>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</si>
  <si>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</si>
  <si>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</si>
  <si>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</si>
  <si>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</si>
  <si>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</si>
  <si>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</si>
  <si>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</si>
  <si>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</si>
  <si>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</si>
  <si>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</si>
  <si>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</si>
  <si>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</si>
  <si>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</si>
  <si>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</si>
  <si>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</si>
  <si>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</si>
  <si>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</si>
  <si>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</si>
  <si>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</si>
  <si>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</si>
  <si>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</si>
  <si>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</si>
  <si>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</si>
  <si>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</si>
  <si>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</si>
  <si>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</si>
  <si>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</si>
  <si>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</si>
  <si>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</si>
  <si>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</si>
  <si>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</si>
  <si>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</si>
  <si>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</si>
  <si>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</si>
  <si>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</si>
  <si>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</si>
  <si>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</si>
  <si>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</si>
  <si>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</si>
  <si>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</si>
  <si>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</si>
  <si>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</si>
  <si>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</si>
  <si>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</si>
  <si>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</si>
  <si>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</si>
  <si>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</si>
  <si>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</si>
  <si>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</si>
  <si>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</si>
  <si>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</si>
  <si>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</si>
  <si>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</si>
  <si>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</si>
  <si>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</si>
  <si>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</si>
  <si>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</si>
  <si>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</si>
  <si>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</si>
  <si>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</si>
  <si>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</si>
  <si>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</si>
  <si>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</si>
  <si>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</si>
  <si>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</si>
  <si>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</si>
  <si>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</si>
  <si>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</si>
  <si>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</si>
  <si>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</si>
  <si>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</si>
  <si>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</si>
  <si>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</si>
  <si>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</si>
  <si>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</si>
  <si>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</si>
  <si>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</si>
  <si>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</si>
  <si>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</si>
  <si>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</si>
  <si>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</si>
  <si>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</si>
  <si>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</si>
  <si>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</si>
  <si>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</si>
  <si>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</si>
  <si>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</si>
  <si>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</si>
  <si>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</si>
  <si>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</si>
  <si>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</si>
  <si>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</si>
  <si>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</si>
  <si>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</si>
  <si>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</si>
  <si>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</si>
  <si>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</si>
  <si>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</si>
  <si>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</si>
  <si>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</si>
  <si>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</si>
  <si>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</si>
  <si>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</si>
  <si>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</si>
  <si>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</si>
  <si>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</si>
  <si>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</si>
  <si>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</si>
  <si>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</si>
  <si>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</si>
  <si>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</si>
  <si>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</si>
  <si>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</si>
  <si>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</si>
  <si>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</si>
  <si>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</si>
  <si>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</si>
  <si>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</si>
  <si>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</si>
  <si>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</si>
  <si>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</si>
  <si>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</si>
  <si>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</si>
  <si>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</si>
  <si>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</si>
  <si>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</si>
  <si>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</si>
  <si>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</si>
  <si>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</si>
  <si>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</si>
  <si>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</si>
  <si>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</si>
  <si>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</si>
  <si>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</si>
  <si>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</si>
  <si>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</si>
  <si>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</si>
  <si>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</si>
  <si>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</si>
  <si>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</si>
  <si>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</si>
  <si>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</si>
  <si>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</si>
  <si>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</si>
  <si>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</si>
  <si>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</si>
  <si>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</si>
  <si>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</si>
  <si>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</si>
  <si>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</si>
  <si>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</si>
  <si>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</si>
  <si>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</si>
  <si>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</si>
  <si>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</si>
  <si>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</si>
  <si>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</si>
  <si>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</si>
  <si>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</si>
  <si>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</si>
  <si>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</si>
  <si>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</si>
  <si>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</si>
  <si>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</si>
  <si>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</si>
  <si>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</si>
  <si>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</si>
  <si>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</si>
  <si>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</si>
  <si>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</si>
  <si>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</si>
  <si>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</si>
  <si>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</si>
  <si>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</si>
  <si>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</si>
  <si>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</si>
  <si>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</si>
  <si>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</si>
  <si>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</si>
  <si>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</si>
  <si>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</si>
  <si>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</si>
  <si>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</si>
  <si>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</si>
  <si>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</si>
  <si>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</si>
  <si>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</si>
  <si>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</si>
  <si>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</si>
  <si>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</si>
  <si>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</si>
  <si>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</si>
  <si>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</si>
  <si>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</si>
  <si>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</si>
  <si>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</si>
  <si>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</si>
  <si>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</si>
  <si>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</si>
  <si>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</si>
  <si>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</si>
  <si>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</si>
  <si>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</si>
  <si>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</si>
  <si>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</si>
  <si>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</si>
  <si>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</si>
  <si>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</si>
  <si>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</si>
  <si>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</si>
  <si>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</si>
  <si>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</si>
  <si>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</si>
  <si>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</si>
  <si>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</si>
  <si>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</si>
  <si>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</si>
  <si>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</si>
  <si>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</si>
  <si>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</si>
  <si>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</si>
  <si>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</si>
  <si>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</si>
  <si>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</si>
  <si>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</si>
  <si>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</si>
  <si>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</si>
  <si>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</si>
  <si>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</si>
  <si>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</si>
  <si>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</si>
  <si>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</si>
  <si>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</si>
  <si>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</si>
  <si>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</si>
  <si>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</si>
  <si>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</si>
  <si>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</si>
  <si>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</si>
  <si>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</si>
  <si>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</si>
  <si>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</si>
  <si>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</si>
  <si>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</si>
  <si>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</si>
  <si>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</si>
  <si>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</si>
  <si>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</si>
  <si>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</si>
  <si>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</si>
  <si>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</si>
  <si>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</si>
  <si>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</si>
  <si>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</si>
  <si>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</si>
  <si>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</si>
  <si>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</si>
  <si>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</si>
  <si>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</si>
  <si>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</si>
  <si>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</si>
  <si>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</si>
  <si>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</si>
  <si>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</si>
  <si>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</si>
  <si>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</si>
  <si>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</si>
  <si>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</si>
  <si>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</si>
  <si>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</si>
  <si>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</si>
  <si>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</si>
  <si>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</si>
  <si>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</si>
  <si>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</si>
  <si>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</si>
  <si>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</si>
  <si>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</si>
  <si>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</si>
  <si>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</si>
  <si>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</si>
  <si>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</si>
  <si>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</si>
  <si>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</si>
  <si>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</si>
  <si>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</si>
  <si>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</si>
  <si>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</si>
  <si>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</si>
  <si>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</si>
  <si>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</si>
  <si>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</si>
  <si>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</si>
  <si>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</si>
  <si>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</si>
  <si>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</si>
  <si>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</si>
  <si>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</si>
  <si>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</si>
  <si>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</si>
  <si>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</si>
  <si>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</si>
  <si>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</si>
  <si>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</si>
  <si>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</si>
  <si>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</si>
  <si>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</si>
  <si>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</si>
  <si>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</si>
  <si>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</si>
  <si>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</si>
  <si>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</si>
  <si>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</si>
  <si>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</si>
  <si>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</si>
  <si>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</si>
  <si>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</si>
  <si>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</si>
  <si>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</si>
  <si>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</si>
  <si>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</si>
  <si>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</si>
  <si>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</si>
  <si>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</si>
  <si>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</si>
  <si>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</si>
  <si>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</si>
  <si>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</si>
  <si>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</si>
  <si>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</si>
  <si>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</si>
  <si>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</si>
  <si>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</si>
  <si>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</si>
  <si>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</si>
  <si>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</si>
  <si>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</si>
  <si>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</si>
  <si>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</si>
  <si>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</si>
  <si>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</si>
  <si>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</si>
  <si>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</si>
  <si>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</si>
  <si>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</si>
  <si>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</si>
  <si>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</si>
  <si>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</si>
  <si>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</si>
  <si>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</si>
  <si>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</si>
  <si>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</si>
  <si>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</si>
  <si>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</si>
  <si>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</si>
  <si>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</si>
  <si>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</si>
  <si>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</si>
  <si>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</si>
  <si>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</si>
  <si>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</si>
  <si>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</si>
  <si>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</si>
  <si>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</si>
  <si>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</si>
  <si>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</si>
  <si>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</si>
  <si>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</si>
  <si>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</si>
  <si>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</si>
  <si>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</si>
  <si>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</si>
  <si>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</si>
  <si>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</si>
  <si>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</si>
  <si>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</si>
  <si>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</si>
  <si>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</si>
  <si>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</si>
  <si>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</si>
  <si>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</si>
  <si>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</si>
  <si>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</si>
  <si>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</si>
  <si>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</si>
  <si>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</si>
  <si>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</si>
  <si>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</si>
  <si>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</si>
  <si>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</si>
  <si>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</si>
  <si>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</si>
  <si>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</si>
  <si>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</si>
  <si>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</si>
  <si>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</si>
  <si>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</si>
  <si>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</si>
  <si>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</si>
  <si>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</si>
  <si>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</si>
  <si>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</si>
  <si>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</si>
  <si>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</si>
  <si>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</si>
  <si>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</si>
  <si>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</si>
  <si>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</si>
  <si>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</si>
  <si>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</si>
  <si>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</si>
  <si>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</si>
  <si>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</si>
  <si>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</si>
  <si>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</si>
  <si>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</si>
  <si>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</si>
  <si>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</si>
  <si>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</si>
  <si>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</si>
  <si>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</si>
  <si>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</si>
  <si>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</si>
  <si>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</si>
  <si>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</si>
  <si>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</si>
  <si>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</si>
  <si>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</si>
  <si>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</si>
  <si>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</si>
  <si>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</si>
  <si>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</si>
  <si>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</si>
  <si>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</si>
  <si>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</si>
  <si>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</si>
  <si>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</si>
  <si>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</si>
  <si>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</si>
  <si>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</si>
  <si>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</si>
  <si>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</si>
  <si>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</si>
  <si>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</si>
  <si>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</si>
  <si>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</si>
  <si>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</si>
  <si>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</si>
  <si>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</si>
  <si>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</si>
  <si>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</si>
  <si>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</si>
  <si>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</si>
  <si>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</si>
  <si>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</si>
  <si>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</si>
  <si>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</si>
  <si>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</si>
  <si>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</si>
  <si>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</si>
  <si>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</si>
  <si>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</si>
  <si>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</si>
  <si>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</si>
  <si>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</si>
  <si>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</si>
  <si>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</si>
  <si>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</si>
  <si>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</si>
  <si>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</si>
  <si>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</si>
  <si>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</si>
  <si>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</si>
  <si>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</si>
  <si>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</si>
  <si>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</si>
  <si>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</si>
  <si>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</si>
  <si>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</si>
  <si>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</si>
  <si>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</si>
  <si>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</si>
  <si>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</si>
  <si>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</si>
  <si>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</si>
  <si>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</si>
  <si>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</si>
  <si>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</si>
  <si>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</si>
  <si>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</si>
  <si>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</si>
  <si>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</si>
  <si>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</si>
  <si>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</si>
  <si>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</si>
  <si>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</si>
  <si>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</si>
  <si>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</si>
  <si>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</si>
  <si>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</si>
  <si>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</si>
  <si>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</si>
  <si>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</si>
  <si>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</si>
  <si>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</si>
  <si>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</si>
  <si>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</si>
  <si>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</si>
  <si>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</si>
  <si>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</si>
  <si>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</si>
  <si>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</si>
  <si>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</si>
  <si>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</si>
  <si>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</si>
  <si>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</si>
  <si>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</si>
  <si>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</si>
  <si>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</si>
  <si>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</si>
  <si>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</si>
  <si>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</si>
  <si>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</si>
  <si>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</si>
  <si>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</si>
  <si>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</si>
  <si>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</si>
  <si>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</si>
  <si>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</si>
  <si>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</si>
  <si>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</si>
  <si>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</si>
  <si>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</si>
  <si>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</si>
  <si>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</si>
  <si>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</si>
  <si>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</si>
  <si>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</si>
  <si>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</si>
  <si>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</si>
  <si>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</si>
  <si>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</si>
  <si>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</si>
  <si>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</si>
  <si>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</si>
  <si>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</si>
  <si>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</si>
  <si>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</si>
  <si>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</si>
  <si>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</si>
  <si>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</si>
  <si>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</si>
  <si>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</si>
  <si>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</si>
  <si>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</si>
  <si>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</si>
  <si>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</si>
  <si>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</si>
  <si>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</si>
  <si>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</si>
  <si>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</si>
  <si>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</si>
  <si>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</si>
  <si>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</si>
  <si>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</si>
  <si>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</si>
  <si>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</si>
  <si>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</si>
  <si>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</si>
  <si>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</si>
  <si>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</si>
  <si>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</si>
  <si>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</si>
  <si>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</si>
  <si>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</si>
  <si>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</si>
  <si>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</si>
  <si>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</si>
  <si>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</si>
  <si>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</si>
  <si>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</si>
  <si>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</si>
  <si>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</si>
  <si>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</si>
  <si>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</si>
  <si>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</si>
  <si>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</si>
  <si>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</si>
  <si>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</si>
  <si>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</si>
  <si>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</si>
  <si>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</si>
  <si>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</si>
  <si>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</si>
  <si>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</si>
  <si>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</si>
  <si>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</si>
  <si>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</si>
  <si>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</si>
  <si>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</si>
  <si>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</si>
  <si>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</si>
  <si>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</si>
  <si>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</si>
  <si>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</si>
  <si>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</si>
  <si>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</si>
  <si>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</si>
  <si>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</si>
  <si>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</si>
  <si>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</si>
  <si>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</si>
  <si>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</si>
  <si>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</si>
  <si>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</si>
  <si>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</si>
  <si>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</si>
  <si>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</si>
  <si>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</si>
  <si>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</si>
  <si>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</si>
  <si>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</si>
  <si>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</si>
  <si>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</si>
  <si>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</si>
  <si>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</si>
  <si>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</si>
  <si>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</si>
  <si>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</si>
  <si>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</si>
  <si>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</si>
  <si>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</si>
  <si>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</si>
  <si>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</si>
  <si>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</si>
  <si>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</si>
  <si>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</si>
  <si>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</si>
  <si>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</si>
  <si>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</si>
  <si>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</si>
  <si>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</si>
  <si>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</si>
  <si>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</si>
  <si>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</si>
  <si>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</si>
  <si>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</si>
  <si>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</si>
  <si>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</si>
  <si>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</si>
  <si>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</si>
  <si>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</si>
  <si>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</si>
  <si>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</si>
  <si>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</si>
  <si>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</si>
  <si>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</si>
  <si>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</si>
  <si>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</si>
  <si>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</si>
  <si>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</si>
  <si>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</si>
  <si>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</si>
  <si>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</si>
  <si>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</si>
  <si>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</si>
  <si>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</si>
  <si>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</si>
  <si>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</si>
  <si>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</si>
  <si>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</si>
  <si>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</si>
  <si>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</si>
  <si>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</si>
  <si>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</si>
  <si>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</si>
  <si>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</si>
  <si>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</si>
  <si>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</si>
  <si>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</si>
  <si>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</si>
  <si>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</si>
  <si>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</si>
  <si>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</si>
  <si>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</si>
  <si>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</si>
  <si>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</si>
  <si>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</si>
  <si>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</si>
  <si>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</si>
  <si>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</si>
  <si>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</si>
  <si>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</si>
  <si>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</si>
  <si>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</si>
  <si>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</si>
  <si>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</si>
  <si>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</si>
  <si>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</si>
  <si>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</si>
  <si>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</si>
  <si>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</si>
  <si>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</si>
  <si>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</si>
  <si>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</si>
  <si>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</si>
  <si>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</si>
  <si>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</si>
  <si>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</si>
  <si>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</si>
  <si>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</si>
  <si>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</si>
  <si>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</si>
  <si>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</si>
  <si>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</si>
  <si>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</si>
  <si>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</si>
  <si>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</si>
  <si>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</si>
  <si>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</si>
  <si>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</si>
  <si>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</si>
  <si>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</si>
  <si>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</si>
  <si>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</si>
  <si>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</si>
  <si>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</si>
  <si>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</si>
  <si>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</si>
  <si>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</si>
  <si>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</si>
  <si>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</si>
  <si>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</si>
  <si>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</si>
  <si>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</si>
  <si>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</si>
  <si>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</si>
  <si>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</si>
  <si>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</si>
  <si>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</si>
  <si>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</si>
  <si>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</si>
  <si>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</si>
  <si>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</si>
  <si>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</si>
  <si>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</si>
  <si>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</si>
  <si>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</si>
  <si>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</si>
  <si>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</si>
  <si>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</si>
  <si>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</si>
  <si>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</si>
  <si>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</si>
  <si>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</si>
  <si>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</si>
  <si>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</si>
  <si>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</si>
  <si>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</si>
  <si>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</si>
  <si>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</si>
  <si>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</si>
  <si>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</si>
  <si>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</si>
  <si>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</si>
  <si>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</si>
  <si>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</si>
  <si>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</si>
  <si>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</si>
  <si>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</si>
  <si>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</si>
  <si>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</si>
  <si>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</si>
  <si>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</si>
  <si>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</si>
  <si>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</si>
  <si>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</si>
  <si>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</si>
  <si>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</si>
  <si>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</si>
  <si>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</si>
  <si>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</si>
  <si>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</si>
  <si>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</si>
  <si>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</si>
  <si>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</si>
  <si>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</si>
  <si>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</si>
  <si>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</si>
  <si>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</si>
  <si>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</si>
  <si>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</si>
  <si>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</si>
  <si>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</si>
  <si>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</si>
  <si>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</si>
  <si>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</si>
  <si>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</si>
  <si>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</si>
  <si>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</si>
  <si>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</si>
  <si>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</si>
  <si>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</si>
  <si>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</si>
  <si>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</si>
  <si>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</si>
  <si>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</si>
  <si>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</si>
  <si>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</si>
  <si>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</si>
  <si>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</si>
  <si>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</si>
  <si>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</si>
  <si>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</si>
  <si>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</si>
  <si>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</si>
  <si>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</si>
  <si>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</si>
  <si>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</si>
  <si>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</si>
  <si>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</si>
  <si>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</si>
  <si>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</si>
  <si>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</si>
  <si>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</si>
  <si>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</si>
  <si>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</si>
  <si>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</si>
  <si>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</si>
  <si>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</si>
  <si>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</si>
  <si>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</si>
  <si>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</si>
  <si>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</si>
  <si>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</si>
  <si>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</si>
  <si>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</si>
  <si>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</si>
  <si>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</si>
  <si>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</si>
  <si>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</si>
  <si>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</si>
  <si>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</si>
  <si>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</si>
  <si>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</si>
  <si>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</si>
  <si>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</si>
  <si>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</si>
  <si>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</si>
  <si>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</si>
  <si>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</si>
  <si>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</si>
  <si>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</si>
  <si>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</si>
  <si>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</si>
  <si>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</si>
  <si>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</si>
  <si>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</si>
  <si>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</si>
  <si>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</si>
  <si>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</si>
  <si>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</si>
  <si>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</si>
  <si>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</si>
  <si>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</si>
  <si>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</si>
  <si>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</si>
  <si>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</si>
  <si>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</si>
  <si>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</si>
  <si>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</si>
  <si>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</si>
  <si>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</si>
  <si>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</si>
  <si>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</si>
  <si>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</si>
  <si>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</si>
  <si>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</si>
  <si>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</si>
  <si>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</si>
  <si>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</si>
  <si>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</si>
  <si>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</si>
  <si>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</si>
  <si>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</si>
  <si>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</si>
  <si>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</si>
  <si>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</si>
  <si>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</si>
  <si>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</si>
  <si>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</si>
  <si>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</si>
  <si>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</si>
  <si>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</si>
  <si>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</si>
  <si>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</si>
  <si>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</si>
  <si>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</si>
  <si>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</si>
  <si>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</si>
  <si>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</si>
  <si>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</si>
  <si>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</si>
  <si>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</si>
  <si>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</si>
  <si>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</si>
  <si>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</si>
  <si>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</si>
  <si>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</si>
  <si>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</si>
  <si>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</si>
  <si>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</si>
  <si>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</si>
  <si>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</si>
  <si>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</si>
  <si>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</si>
  <si>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</si>
  <si>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</si>
  <si>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</si>
  <si>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</si>
  <si>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</si>
  <si>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</si>
  <si>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</si>
  <si>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</si>
  <si>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</si>
  <si>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</si>
  <si>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</si>
  <si>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</si>
  <si>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</si>
  <si>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</si>
  <si>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</si>
  <si>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</si>
  <si>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</si>
  <si>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</si>
  <si>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</si>
  <si>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</si>
  <si>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</si>
  <si>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</si>
  <si>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</si>
  <si>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</si>
  <si>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</si>
  <si>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</si>
  <si>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</si>
  <si>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</si>
  <si>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</si>
  <si>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</si>
  <si>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</si>
  <si>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</si>
  <si>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</si>
  <si>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</si>
  <si>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</si>
  <si>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</si>
  <si>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</si>
  <si>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</si>
  <si>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</si>
  <si>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</si>
  <si>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</si>
  <si>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</si>
  <si>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</si>
  <si>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</si>
  <si>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</si>
  <si>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</si>
  <si>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</si>
  <si>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</si>
  <si>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</si>
  <si>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</si>
  <si>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</si>
  <si>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</si>
  <si>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</si>
  <si>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</si>
  <si>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</si>
  <si>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</si>
  <si>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</si>
  <si>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</si>
  <si>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</si>
  <si>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</si>
  <si>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</si>
  <si>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</si>
  <si>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</si>
  <si>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</si>
  <si>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</si>
  <si>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</si>
  <si>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</si>
  <si>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</si>
  <si>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</si>
  <si>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</si>
  <si>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</si>
  <si>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</si>
  <si>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</si>
  <si>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</si>
  <si>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</si>
  <si>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</si>
  <si>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</si>
  <si>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</si>
  <si>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</si>
  <si>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</si>
  <si>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</si>
  <si>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</si>
  <si>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</si>
  <si>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</si>
  <si>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</si>
  <si>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</si>
  <si>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</si>
  <si>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</si>
  <si>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</si>
  <si>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</si>
  <si>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</si>
  <si>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</si>
  <si>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</si>
  <si>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</si>
  <si>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</si>
  <si>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</si>
  <si>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</si>
  <si>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</si>
  <si>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</si>
  <si>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</si>
  <si>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</si>
  <si>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</si>
  <si>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</si>
  <si>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</si>
  <si>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</si>
  <si>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</si>
  <si>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</si>
  <si>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</si>
  <si>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</si>
  <si>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</si>
  <si>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</si>
  <si>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</si>
  <si>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</si>
  <si>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</si>
  <si>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</si>
  <si>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</si>
  <si>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</si>
  <si>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</si>
  <si>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</si>
  <si>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</si>
  <si>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</si>
  <si>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</si>
  <si>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</si>
  <si>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</si>
  <si>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</si>
  <si>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</si>
  <si>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</si>
  <si>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</si>
  <si>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</si>
  <si>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</si>
  <si>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</si>
  <si>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</si>
  <si>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</si>
  <si>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</si>
  <si>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</si>
  <si>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</si>
  <si>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</si>
  <si>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</si>
  <si>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</si>
  <si>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</si>
  <si>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</si>
  <si>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</si>
  <si>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</si>
  <si>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</si>
  <si>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</si>
  <si>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</si>
  <si>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</si>
  <si>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</si>
  <si>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</si>
  <si>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</si>
  <si>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</si>
  <si>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</si>
  <si>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</si>
  <si>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</si>
  <si>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</si>
  <si>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</si>
  <si>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</si>
  <si>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</si>
  <si>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</si>
  <si>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</si>
  <si>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</si>
  <si>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</si>
  <si>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</si>
  <si>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</si>
  <si>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</si>
  <si>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</si>
  <si>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</si>
  <si>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</si>
  <si>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</si>
  <si>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</si>
  <si>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</si>
  <si>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</si>
  <si>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</si>
  <si>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</si>
  <si>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</si>
  <si>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</si>
  <si>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</si>
  <si>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</si>
  <si>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</si>
  <si>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</si>
  <si>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</si>
  <si>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</si>
  <si>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</si>
  <si>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</si>
  <si>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</si>
  <si>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</si>
  <si>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</si>
  <si>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</si>
  <si>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</si>
  <si>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</si>
  <si>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</si>
  <si>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</si>
  <si>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</si>
  <si>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</si>
  <si>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</si>
  <si>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</si>
  <si>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</si>
  <si>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</si>
  <si>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</si>
  <si>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</si>
  <si>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</si>
  <si>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</si>
  <si>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</si>
  <si>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</si>
  <si>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</si>
  <si>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</si>
  <si>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</si>
  <si>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</si>
  <si>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</si>
  <si>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</si>
  <si>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</si>
  <si>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</si>
  <si>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</si>
  <si>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</si>
  <si>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</si>
  <si>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</si>
  <si>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</si>
  <si>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</si>
  <si>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</si>
  <si>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</si>
  <si>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</si>
  <si>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</si>
  <si>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</si>
  <si>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</si>
  <si>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</si>
  <si>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</si>
  <si>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</si>
  <si>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</si>
  <si>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</si>
  <si>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</si>
  <si>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</si>
  <si>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</si>
  <si>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</si>
  <si>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</si>
  <si>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</si>
  <si>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</si>
  <si>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</si>
  <si>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</si>
  <si>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</si>
  <si>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</si>
  <si>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</si>
  <si>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</si>
  <si>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</si>
  <si>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</si>
  <si>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</si>
  <si>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</si>
  <si>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</si>
  <si>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</si>
  <si>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</si>
  <si>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</si>
  <si>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</si>
  <si>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</si>
  <si>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</si>
  <si>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</si>
  <si>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</si>
  <si>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</si>
  <si>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</si>
  <si>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</si>
  <si>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</si>
  <si>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</si>
  <si>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</si>
  <si>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</si>
  <si>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</si>
  <si>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</si>
  <si>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</si>
  <si>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</si>
  <si>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</si>
  <si>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</si>
  <si>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</si>
  <si>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</si>
  <si>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</si>
  <si>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</si>
  <si>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</si>
  <si>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</si>
  <si>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</si>
  <si>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</si>
  <si>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</si>
  <si>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</si>
  <si>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</si>
  <si>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</si>
  <si>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</si>
  <si>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</si>
  <si>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</si>
  <si>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</si>
  <si>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</si>
  <si>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</si>
  <si>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</si>
  <si>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</si>
  <si>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</si>
  <si>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</si>
  <si>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</si>
  <si>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</si>
  <si>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</si>
  <si>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</si>
  <si>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</si>
  <si>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</si>
  <si>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</si>
  <si>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</si>
  <si>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</si>
  <si>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</si>
  <si>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</si>
  <si>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</si>
  <si>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</si>
  <si>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</si>
  <si>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</si>
  <si>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</si>
  <si>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</si>
  <si>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</si>
  <si>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</si>
  <si>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</si>
  <si>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</si>
  <si>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</si>
  <si>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</si>
  <si>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</si>
  <si>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</si>
  <si>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</si>
  <si>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</si>
  <si>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</si>
  <si>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</si>
  <si>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</si>
  <si>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</si>
  <si>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</si>
  <si>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</si>
  <si>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</si>
  <si>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</si>
  <si>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</si>
  <si>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</si>
  <si>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</si>
  <si>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</si>
  <si>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</si>
  <si>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</si>
  <si>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</si>
  <si>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</si>
  <si>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</si>
  <si>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</si>
  <si>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</si>
  <si>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</si>
  <si>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</si>
  <si>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</si>
  <si>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</si>
  <si>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</si>
  <si>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</si>
  <si>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</si>
  <si>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</si>
  <si>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</si>
  <si>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</si>
  <si>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</si>
  <si>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</si>
  <si>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</si>
  <si>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</si>
  <si>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</si>
  <si>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</si>
  <si>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</si>
  <si>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</si>
  <si>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</si>
  <si>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</si>
  <si>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</si>
  <si>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</si>
  <si>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</si>
  <si>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</si>
  <si>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</si>
  <si>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</si>
  <si>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</si>
  <si>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</si>
  <si>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</si>
  <si>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</si>
  <si>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</si>
  <si>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</si>
  <si>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</si>
  <si>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</si>
  <si>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</si>
  <si>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</si>
  <si>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</si>
  <si>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</si>
  <si>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</si>
  <si>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</si>
  <si>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</si>
  <si>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</si>
  <si>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</si>
  <si>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</si>
  <si>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</si>
  <si>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</si>
  <si>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</si>
  <si>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</si>
  <si>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</si>
  <si>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</si>
  <si>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</si>
  <si>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</si>
  <si>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</si>
  <si>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</si>
  <si>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</si>
  <si>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</si>
  <si>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</si>
  <si>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</si>
  <si>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</si>
  <si>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</si>
  <si>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</si>
  <si>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</si>
  <si>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</si>
  <si>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</si>
  <si>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</si>
  <si>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</si>
  <si>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</si>
  <si>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</si>
  <si>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</si>
  <si>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</si>
  <si>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</si>
  <si>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</si>
  <si>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</si>
  <si>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</si>
  <si>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</si>
  <si>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</si>
  <si>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</si>
  <si>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</si>
  <si>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</si>
  <si>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</si>
  <si>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</si>
  <si>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</si>
  <si>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</si>
  <si>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</si>
  <si>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</si>
  <si>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</si>
  <si>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</si>
  <si>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</si>
  <si>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</si>
  <si>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</si>
  <si>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</si>
  <si>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</si>
  <si>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</si>
  <si>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</si>
  <si>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</si>
  <si>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</si>
  <si>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</si>
  <si>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</si>
  <si>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</si>
  <si>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</si>
  <si>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</si>
  <si>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</si>
  <si>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</si>
  <si>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</si>
  <si>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</si>
  <si>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</si>
  <si>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</si>
  <si>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</si>
  <si>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</si>
  <si>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</si>
  <si>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</si>
  <si>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</si>
  <si>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</si>
  <si>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</si>
  <si>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</si>
  <si>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</si>
  <si>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</si>
  <si>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</si>
  <si>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</si>
  <si>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</si>
  <si>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</si>
  <si>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</si>
  <si>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</si>
  <si>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</si>
  <si>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</si>
  <si>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</si>
  <si>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</si>
  <si>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</si>
  <si>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</si>
  <si>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</si>
  <si>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</si>
  <si>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</si>
  <si>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</si>
  <si>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</si>
  <si>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</si>
  <si>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</si>
  <si>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</si>
  <si>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</si>
  <si>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</si>
  <si>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</si>
  <si>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</si>
  <si>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</si>
  <si>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</si>
  <si>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</si>
  <si>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</si>
  <si>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</si>
  <si>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</si>
  <si>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</si>
  <si>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</si>
  <si>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</si>
  <si>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</si>
  <si>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</si>
  <si>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</si>
  <si>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</si>
  <si>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</si>
  <si>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</si>
  <si>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</si>
  <si>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</si>
  <si>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</si>
  <si>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</si>
  <si>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</si>
  <si>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</si>
  <si>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</si>
  <si>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</si>
  <si>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</si>
  <si>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</si>
  <si>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</si>
  <si>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</si>
  <si>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</si>
  <si>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</si>
  <si>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</si>
  <si>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</si>
  <si>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</si>
  <si>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</si>
  <si>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</si>
  <si>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</si>
  <si>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</si>
  <si>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</si>
  <si>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</si>
  <si>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</si>
  <si>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</si>
  <si>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</si>
  <si>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</si>
  <si>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</si>
  <si>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</si>
  <si>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</si>
  <si>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</si>
  <si>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</si>
  <si>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</si>
  <si>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</si>
  <si>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</si>
  <si>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</si>
  <si>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</si>
  <si>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</si>
  <si>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</si>
  <si>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</si>
  <si>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</si>
  <si>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</si>
  <si>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</si>
  <si>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</si>
  <si>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</si>
  <si>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</si>
  <si>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</si>
  <si>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</si>
  <si>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</si>
  <si>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</si>
  <si>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</si>
  <si>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</si>
  <si>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</si>
  <si>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</si>
  <si>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</si>
  <si>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</si>
  <si>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</si>
  <si>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</si>
  <si>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</si>
  <si>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</si>
  <si>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</si>
  <si>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</si>
  <si>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</si>
  <si>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</si>
  <si>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</si>
  <si>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</si>
  <si>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</si>
  <si>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</si>
  <si>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</si>
  <si>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</si>
  <si>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</si>
  <si>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</si>
  <si>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</si>
  <si>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</si>
  <si>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</si>
  <si>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</si>
  <si>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</si>
  <si>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</si>
  <si>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</si>
  <si>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</si>
  <si>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</si>
  <si>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</si>
  <si>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</si>
  <si>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</si>
  <si>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</si>
  <si>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</si>
  <si>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</si>
  <si>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</si>
  <si>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</si>
  <si>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</si>
  <si>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</si>
  <si>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</si>
  <si>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</si>
  <si>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</si>
  <si>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</si>
  <si>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</si>
  <si>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</si>
  <si>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</si>
  <si>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</si>
  <si>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</si>
  <si>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</si>
  <si>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</si>
  <si>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</si>
  <si>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</si>
  <si>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</si>
  <si>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</si>
  <si>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</si>
  <si>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</si>
  <si>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</si>
  <si>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</si>
  <si>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</si>
  <si>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</si>
  <si>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</si>
  <si>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</si>
  <si>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</si>
  <si>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</si>
  <si>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</si>
  <si>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</si>
  <si>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</si>
  <si>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</si>
  <si>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</si>
  <si>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</si>
  <si>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</si>
  <si>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</si>
  <si>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</si>
  <si>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</si>
  <si>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</si>
  <si>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</si>
  <si>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</si>
  <si>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</si>
  <si>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</si>
  <si>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</si>
  <si>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</si>
  <si>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</si>
  <si>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</si>
  <si>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</si>
  <si>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</si>
  <si>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</si>
  <si>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</si>
  <si>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</si>
  <si>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</si>
  <si>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</si>
  <si>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</si>
  <si>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</si>
  <si>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</si>
  <si>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</si>
  <si>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</si>
  <si>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</si>
  <si>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</si>
  <si>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</si>
  <si>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</si>
  <si>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</si>
  <si>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</si>
  <si>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</si>
  <si>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</si>
  <si>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</si>
  <si>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</si>
  <si>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</si>
  <si>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</si>
  <si>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</si>
  <si>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</si>
  <si>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</si>
  <si>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</si>
  <si>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</si>
  <si>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</si>
  <si>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</si>
  <si>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</si>
  <si>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</si>
  <si>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</si>
  <si>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</si>
  <si>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</si>
  <si>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</si>
  <si>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</si>
  <si>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</si>
  <si>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</si>
  <si>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</si>
  <si>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</si>
  <si>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</si>
  <si>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</si>
  <si>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</si>
  <si>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</si>
  <si>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</si>
  <si>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</si>
  <si>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</si>
  <si>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</si>
  <si>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</si>
  <si>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</si>
  <si>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</si>
  <si>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</si>
  <si>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</si>
  <si>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</si>
  <si>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</si>
  <si>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</si>
  <si>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</si>
  <si>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</si>
  <si>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</si>
  <si>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</si>
  <si>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</si>
  <si>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</si>
  <si>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</si>
  <si>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</si>
  <si>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</si>
  <si>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</si>
  <si>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</si>
  <si>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</si>
  <si>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</si>
  <si>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</si>
  <si>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</si>
  <si>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</si>
  <si>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</si>
  <si>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</si>
  <si>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</si>
  <si>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</si>
  <si>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</si>
  <si>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</si>
  <si>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</si>
  <si>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</si>
  <si>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</si>
  <si>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</si>
  <si>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</si>
  <si>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</si>
  <si>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</si>
  <si>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</si>
  <si>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</si>
  <si>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</si>
  <si>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</si>
  <si>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</si>
  <si>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</si>
  <si>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</si>
  <si>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</si>
  <si>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</si>
  <si>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</si>
  <si>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</si>
  <si>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</si>
  <si>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</si>
  <si>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</si>
  <si>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</si>
  <si>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</si>
  <si>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</si>
  <si>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</si>
  <si>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</si>
  <si>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</si>
  <si>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</si>
  <si>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</si>
  <si>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</si>
  <si>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</si>
  <si>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</si>
  <si>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</si>
  <si>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</si>
  <si>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</si>
  <si>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</si>
  <si>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</si>
  <si>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</si>
  <si>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</si>
  <si>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</si>
  <si>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</si>
  <si>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</si>
  <si>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</si>
  <si>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</si>
  <si>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</si>
  <si>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</si>
  <si>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</si>
  <si>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</si>
  <si>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</si>
  <si>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</si>
  <si>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</si>
  <si>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</si>
  <si>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</si>
  <si>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</si>
  <si>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</si>
  <si>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</si>
  <si>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</si>
  <si>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</si>
  <si>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</si>
  <si>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</si>
  <si>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</si>
  <si>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</si>
  <si>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</si>
  <si>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</si>
  <si>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</si>
  <si>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</si>
  <si>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</si>
  <si>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</si>
  <si>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</si>
  <si>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</si>
  <si>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</si>
  <si>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</si>
  <si>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</si>
  <si>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</si>
  <si>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</si>
  <si>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</si>
  <si>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</si>
  <si>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</si>
  <si>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</si>
  <si>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</si>
  <si>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</si>
  <si>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</si>
  <si>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</si>
  <si>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</si>
  <si>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</si>
  <si>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</si>
  <si>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</si>
  <si>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</si>
  <si>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</si>
  <si>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</si>
  <si>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</si>
  <si>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</si>
  <si>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</si>
  <si>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</si>
  <si>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</si>
  <si>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</si>
  <si>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</si>
  <si>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</si>
  <si>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</si>
  <si>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</si>
  <si>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</si>
  <si>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</si>
  <si>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</si>
  <si>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</si>
  <si>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</si>
  <si>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</si>
  <si>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</si>
  <si>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</si>
  <si>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</si>
  <si>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</si>
  <si>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</si>
  <si>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</si>
  <si>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</si>
  <si>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</si>
  <si>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</si>
  <si>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</si>
  <si>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</si>
  <si>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</si>
  <si>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</si>
  <si>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</si>
  <si>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</si>
  <si>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</si>
  <si>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</si>
  <si>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</si>
  <si>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</si>
  <si>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</si>
  <si>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</si>
  <si>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</si>
  <si>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</si>
  <si>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</si>
  <si>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</si>
  <si>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</si>
  <si>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</si>
  <si>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</si>
  <si>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</si>
  <si>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</si>
  <si>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</si>
  <si>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</si>
  <si>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</si>
  <si>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</si>
  <si>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</si>
  <si>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</si>
  <si>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</si>
  <si>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</si>
  <si>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</si>
  <si>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</si>
  <si>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</si>
  <si>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</si>
  <si>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</si>
  <si>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</si>
  <si>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</si>
  <si>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</si>
  <si>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</si>
  <si>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</si>
  <si>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</si>
  <si>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</si>
  <si>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</si>
  <si>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</si>
  <si>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</si>
  <si>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</si>
  <si>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</si>
  <si>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</si>
  <si>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</si>
  <si>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</si>
  <si>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</si>
  <si>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</si>
  <si>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</si>
  <si>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</si>
  <si>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</si>
  <si>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</si>
  <si>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</si>
  <si>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</si>
  <si>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</si>
  <si>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</si>
  <si>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</si>
  <si>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</si>
  <si>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</si>
  <si>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</si>
  <si>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</si>
  <si>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</si>
  <si>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</si>
  <si>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</si>
  <si>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</si>
  <si>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</si>
  <si>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</si>
  <si>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</si>
  <si>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</si>
  <si>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</si>
  <si>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</si>
  <si>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</si>
  <si>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</si>
  <si>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</si>
  <si>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</si>
  <si>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</si>
  <si>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</si>
  <si>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</si>
  <si>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</si>
  <si>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</si>
  <si>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</si>
  <si>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</si>
  <si>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</si>
  <si>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</si>
  <si>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</si>
  <si>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</si>
  <si>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</si>
  <si>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</si>
  <si>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</si>
  <si>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</si>
  <si>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</si>
  <si>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</si>
  <si>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</si>
  <si>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</si>
  <si>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</si>
  <si>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</si>
  <si>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</si>
  <si>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</si>
  <si>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</si>
  <si>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</si>
  <si>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</si>
  <si>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</si>
  <si>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</si>
  <si>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</si>
  <si>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</si>
  <si>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</si>
  <si>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</si>
  <si>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</si>
  <si>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</si>
  <si>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</si>
  <si>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</si>
  <si>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</si>
  <si>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</si>
  <si>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</si>
  <si>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</si>
  <si>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</si>
  <si>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</si>
  <si>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</si>
  <si>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</si>
  <si>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</si>
  <si>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</si>
  <si>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</si>
  <si>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</si>
  <si>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</si>
  <si>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</si>
  <si>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</si>
  <si>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</si>
  <si>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</si>
  <si>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</si>
  <si>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</si>
  <si>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</si>
  <si>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</si>
  <si>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</si>
  <si>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</si>
  <si>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</si>
  <si>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</si>
  <si>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</si>
  <si>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</si>
  <si>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</si>
  <si>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</si>
  <si>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</si>
  <si>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</si>
  <si>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</si>
  <si>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</si>
  <si>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</si>
  <si>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</si>
  <si>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</si>
  <si>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</si>
  <si>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</si>
  <si>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</si>
  <si>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</si>
  <si>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</si>
  <si>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</si>
  <si>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</si>
  <si>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</si>
  <si>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</si>
  <si>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</si>
  <si>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</si>
  <si>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</si>
  <si>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</si>
  <si>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</si>
  <si>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</si>
  <si>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</si>
  <si>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</si>
  <si>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</si>
  <si>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</si>
  <si>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</si>
  <si>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</si>
  <si>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</si>
  <si>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</si>
  <si>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</si>
  <si>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</si>
  <si>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</si>
  <si>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</si>
  <si>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</si>
  <si>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</si>
  <si>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</si>
  <si>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</si>
  <si>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</si>
  <si>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</si>
  <si>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</si>
  <si>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</si>
  <si>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</si>
  <si>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</si>
  <si>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</si>
  <si>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</si>
  <si>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</si>
  <si>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</si>
  <si>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</si>
  <si>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</si>
  <si>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</si>
  <si>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</si>
  <si>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</si>
  <si>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</si>
  <si>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</si>
  <si>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</si>
  <si>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</si>
  <si>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</si>
  <si>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</si>
  <si>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</si>
  <si>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</si>
  <si>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</si>
  <si>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</si>
  <si>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</si>
  <si>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</si>
  <si>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</si>
  <si>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</si>
  <si>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</si>
  <si>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</si>
  <si>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</si>
  <si>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</si>
  <si>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</si>
  <si>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</si>
  <si>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</si>
  <si>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</si>
  <si>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</si>
  <si>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</si>
  <si>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</si>
  <si>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</si>
  <si>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</si>
  <si>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</si>
  <si>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</si>
  <si>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</si>
  <si>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</si>
  <si>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</si>
  <si>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</si>
  <si>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</si>
  <si>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</si>
  <si>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</si>
  <si>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</si>
  <si>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</si>
  <si>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</si>
  <si>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</si>
  <si>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</si>
  <si>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</si>
  <si>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</si>
  <si>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</si>
  <si>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</si>
  <si>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</si>
  <si>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</si>
  <si>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</si>
  <si>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</si>
  <si>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</si>
  <si>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</si>
  <si>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</si>
  <si>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</si>
  <si>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</si>
  <si>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</si>
  <si>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</si>
  <si>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</si>
  <si>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</si>
  <si>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</si>
  <si>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</si>
  <si>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</si>
  <si>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</si>
  <si>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</si>
  <si>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</si>
  <si>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</si>
  <si>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</si>
  <si>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</si>
  <si>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</si>
  <si>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</si>
  <si>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</si>
  <si>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</si>
  <si>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</si>
  <si>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</si>
  <si>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</si>
  <si>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</si>
  <si>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</si>
  <si>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</si>
  <si>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</si>
  <si>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</si>
  <si>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</si>
  <si>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</si>
  <si>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</si>
  <si>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</si>
  <si>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</si>
  <si>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</si>
  <si>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</si>
  <si>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</si>
  <si>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</si>
  <si>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</si>
  <si>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</si>
  <si>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</si>
  <si>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</si>
  <si>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</si>
  <si>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</si>
  <si>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</si>
  <si>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</si>
  <si>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</si>
  <si>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</si>
  <si>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</si>
  <si>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</si>
  <si>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</si>
  <si>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</si>
  <si>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</si>
  <si>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</si>
  <si>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</si>
  <si>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</si>
  <si>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</si>
  <si>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</si>
  <si>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</si>
  <si>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</si>
  <si>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</si>
  <si>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</si>
  <si>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</si>
  <si>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</si>
  <si>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</si>
  <si>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</si>
  <si>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</si>
  <si>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</si>
  <si>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</si>
  <si>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</si>
  <si>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</si>
  <si>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</si>
  <si>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</si>
  <si>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</si>
  <si>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</si>
  <si>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</si>
  <si>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</si>
  <si>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</si>
  <si>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</si>
  <si>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</si>
  <si>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</si>
  <si>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</si>
  <si>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</si>
  <si>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</si>
  <si>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</si>
  <si>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</si>
  <si>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</si>
  <si>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</si>
  <si>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</si>
  <si>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</si>
  <si>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</si>
  <si>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</si>
  <si>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</si>
  <si>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</si>
  <si>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</si>
  <si>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</si>
  <si>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</si>
  <si>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</si>
  <si>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</si>
  <si>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</si>
  <si>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</si>
  <si>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</si>
  <si>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</si>
  <si>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</si>
  <si>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</si>
  <si>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</si>
  <si>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</si>
  <si>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</si>
  <si>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</si>
  <si>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</si>
  <si>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</si>
  <si>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</si>
  <si>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</si>
  <si>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</si>
  <si>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</si>
  <si>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</si>
  <si>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</si>
  <si>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</si>
  <si>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</si>
  <si>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</si>
  <si>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</si>
  <si>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</si>
  <si>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</si>
  <si>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</si>
  <si>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</si>
  <si>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</si>
  <si>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</si>
  <si>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</si>
  <si>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</si>
  <si>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</si>
  <si>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</si>
  <si>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</si>
  <si>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</si>
  <si>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</si>
  <si>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</si>
  <si>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</si>
  <si>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</si>
  <si>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</si>
  <si>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</si>
  <si>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</si>
  <si>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</si>
  <si>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</si>
  <si>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</si>
  <si>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</si>
  <si>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</si>
  <si>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</si>
  <si>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</si>
  <si>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</si>
  <si>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</si>
  <si>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</si>
  <si>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</si>
  <si>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</si>
  <si>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</si>
  <si>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</si>
  <si>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</si>
  <si>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</si>
  <si>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</si>
  <si>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</si>
  <si>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</si>
  <si>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</si>
  <si>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</si>
  <si>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</si>
  <si>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</si>
  <si>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</si>
  <si>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</si>
  <si>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</si>
  <si>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</si>
  <si>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</si>
  <si>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</si>
  <si>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</si>
  <si>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</si>
  <si>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</si>
  <si>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</si>
  <si>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</si>
  <si>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</si>
  <si>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</si>
  <si>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</si>
  <si>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</si>
  <si>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</si>
  <si>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</si>
  <si>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</si>
  <si>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</si>
  <si>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</si>
  <si>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</si>
  <si>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</si>
  <si>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</si>
  <si>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</si>
  <si>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</si>
  <si>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</si>
  <si>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</si>
  <si>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</si>
  <si>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</si>
  <si>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</si>
  <si>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</si>
  <si>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</si>
  <si>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</si>
  <si>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</si>
  <si>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</si>
  <si>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</si>
  <si>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</si>
  <si>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</si>
  <si>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</si>
  <si>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</si>
  <si>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</si>
  <si>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</si>
  <si>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</si>
  <si>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</si>
  <si>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</si>
  <si>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</si>
  <si>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</si>
  <si>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</si>
  <si>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</si>
  <si>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</si>
  <si>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</si>
  <si>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</si>
  <si>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</si>
  <si>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</si>
  <si>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</si>
  <si>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</si>
  <si>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</si>
  <si>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</si>
  <si>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</si>
  <si>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</si>
  <si>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</si>
  <si>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</si>
  <si>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</si>
  <si>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</si>
  <si>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</si>
  <si>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</si>
  <si>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</si>
  <si>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</si>
  <si>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</si>
  <si>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</si>
  <si>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</si>
  <si>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</si>
  <si>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</si>
  <si>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</si>
  <si>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</si>
  <si>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</si>
  <si>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</si>
  <si>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</si>
  <si>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</si>
  <si>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</si>
  <si>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</si>
  <si>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</si>
  <si>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</si>
  <si>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</si>
  <si>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</si>
  <si>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</si>
  <si>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</si>
  <si>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</si>
  <si>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</si>
  <si>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</si>
  <si>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</si>
  <si>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</si>
  <si>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</si>
  <si>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</si>
  <si>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</si>
  <si>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</si>
  <si>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</si>
  <si>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</si>
  <si>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</si>
  <si>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</si>
  <si>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</si>
  <si>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</si>
  <si>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</si>
  <si>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</si>
  <si>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</si>
  <si>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</si>
  <si>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</si>
  <si>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</si>
  <si>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</si>
  <si>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</si>
  <si>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</si>
  <si>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</si>
  <si>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</si>
  <si>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</si>
  <si>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</si>
  <si>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</si>
  <si>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</si>
  <si>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</si>
  <si>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</si>
  <si>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</si>
  <si>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</si>
  <si>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</si>
  <si>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</si>
  <si>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</si>
  <si>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</si>
  <si>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</si>
  <si>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</si>
  <si>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</si>
  <si>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</si>
  <si>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</si>
  <si>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</si>
  <si>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</si>
  <si>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</si>
  <si>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</si>
  <si>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</si>
  <si>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</si>
  <si>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</si>
  <si>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</si>
  <si>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</si>
  <si>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</si>
  <si>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</si>
  <si>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</si>
  <si>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</si>
  <si>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</si>
  <si>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</si>
  <si>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</si>
  <si>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</si>
  <si>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</si>
  <si>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</si>
  <si>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</si>
  <si>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</si>
  <si>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</si>
  <si>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</si>
  <si>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</si>
  <si>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</si>
  <si>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</si>
  <si>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</si>
  <si>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</si>
  <si>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</si>
  <si>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</si>
  <si>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</si>
  <si>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</si>
  <si>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</si>
  <si>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</si>
  <si>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</si>
  <si>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</si>
  <si>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</si>
  <si>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</si>
  <si>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</si>
  <si>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</si>
  <si>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</si>
  <si>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</si>
  <si>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</si>
  <si>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</si>
  <si>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</si>
  <si>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</si>
  <si>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</si>
  <si>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</si>
  <si>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</si>
  <si>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</si>
  <si>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</si>
  <si>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</si>
  <si>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</si>
  <si>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</si>
  <si>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</si>
  <si>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</si>
  <si>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</si>
  <si>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</si>
  <si>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</si>
  <si>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</si>
  <si>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</si>
  <si>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</si>
  <si>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</si>
  <si>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</si>
  <si>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</si>
  <si>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</si>
  <si>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</si>
  <si>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</si>
  <si>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</si>
  <si>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</si>
  <si>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</si>
  <si>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</si>
  <si>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</si>
  <si>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</si>
  <si>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</si>
  <si>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</si>
  <si>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</si>
  <si>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</si>
  <si>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</si>
  <si>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</si>
  <si>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</si>
  <si>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</si>
  <si>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</si>
  <si>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</si>
  <si>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</si>
  <si>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</si>
  <si>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</si>
  <si>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</si>
  <si>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</si>
  <si>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</si>
  <si>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</si>
  <si>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</si>
  <si>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</si>
  <si>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</si>
  <si>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</si>
  <si>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</si>
  <si>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</si>
  <si>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</si>
  <si>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</si>
  <si>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</si>
  <si>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</si>
  <si>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</si>
  <si>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</si>
  <si>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</si>
  <si>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</si>
  <si>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</si>
  <si>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</si>
  <si>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</si>
  <si>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</si>
  <si>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</si>
  <si>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</si>
  <si>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</si>
  <si>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</si>
  <si>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</si>
  <si>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</si>
  <si>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</si>
  <si>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</si>
  <si>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</si>
  <si>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</si>
  <si>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</si>
  <si>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</si>
  <si>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</si>
  <si>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</si>
  <si>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</si>
  <si>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</si>
  <si>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</si>
  <si>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</si>
  <si>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</si>
  <si>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</si>
  <si>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</si>
  <si>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</si>
  <si>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</si>
  <si>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</si>
  <si>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</si>
  <si>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</si>
  <si>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</si>
  <si>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</si>
  <si>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</si>
  <si>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</si>
  <si>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</si>
  <si>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</si>
  <si>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</si>
  <si>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</si>
  <si>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</si>
  <si>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</si>
  <si>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</si>
  <si>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</si>
  <si>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</si>
  <si>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</si>
  <si>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</si>
  <si>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</si>
  <si>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</si>
  <si>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</si>
  <si>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</si>
  <si>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</si>
  <si>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</si>
  <si>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</si>
  <si>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</si>
  <si>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</si>
  <si>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</si>
  <si>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</si>
  <si>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</si>
  <si>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</si>
  <si>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</si>
  <si>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</si>
  <si>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</si>
  <si>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</si>
  <si>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</si>
  <si>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</si>
  <si>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</si>
  <si>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</si>
  <si>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</si>
  <si>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</si>
  <si>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</si>
  <si>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</si>
  <si>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</si>
  <si>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</si>
  <si>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</si>
  <si>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</si>
  <si>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</si>
  <si>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</si>
  <si>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</si>
  <si>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</si>
  <si>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</si>
  <si>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</si>
  <si>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</si>
  <si>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</si>
  <si>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</si>
  <si>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</si>
  <si>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</si>
  <si>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</si>
  <si>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</si>
  <si>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</si>
  <si>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</si>
  <si>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</si>
  <si>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</si>
  <si>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</si>
  <si>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</si>
  <si>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</si>
  <si>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</si>
  <si>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</si>
  <si>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</si>
  <si>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</si>
  <si>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</si>
  <si>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</si>
  <si>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</si>
  <si>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</si>
  <si>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</si>
  <si>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</si>
  <si>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</si>
  <si>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</si>
  <si>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</si>
  <si>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</si>
  <si>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</si>
  <si>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</si>
  <si>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</si>
  <si>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</si>
  <si>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</si>
  <si>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</si>
  <si>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</si>
  <si>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</si>
  <si>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</si>
  <si>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</si>
  <si>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</si>
  <si>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</si>
  <si>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</si>
  <si>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</si>
  <si>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</si>
  <si>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</si>
  <si>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</si>
  <si>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</si>
  <si>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</si>
  <si>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</si>
  <si>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</si>
  <si>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</si>
  <si>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</si>
  <si>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</si>
  <si>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</si>
  <si>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</si>
  <si>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</si>
  <si>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</si>
  <si>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</si>
  <si>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</si>
  <si>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</si>
  <si>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</si>
  <si>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</si>
  <si>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</si>
  <si>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</si>
  <si>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</si>
  <si>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</si>
  <si>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</si>
  <si>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</si>
  <si>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</si>
  <si>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</si>
  <si>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</si>
  <si>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</si>
  <si>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</si>
  <si>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</si>
  <si>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</si>
  <si>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</si>
  <si>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</si>
  <si>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</si>
  <si>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</si>
  <si>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</si>
  <si>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</si>
  <si>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</si>
  <si>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</si>
  <si>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</si>
  <si>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</si>
  <si>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</si>
  <si>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</si>
  <si>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</si>
  <si>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</si>
  <si>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</si>
  <si>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</si>
  <si>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</si>
  <si>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</si>
  <si>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</si>
  <si>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</si>
  <si>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</si>
  <si>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</si>
  <si>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</si>
  <si>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</si>
  <si>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</si>
  <si>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</si>
  <si>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</si>
  <si>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</si>
  <si>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</si>
  <si>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</si>
  <si>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</si>
  <si>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</si>
  <si>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</si>
  <si>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</si>
  <si>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</si>
  <si>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</si>
  <si>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</si>
  <si>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</si>
  <si>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</si>
  <si>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</si>
  <si>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</si>
  <si>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</si>
  <si>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</si>
  <si>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</si>
  <si>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</si>
  <si>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</si>
  <si>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</si>
  <si>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</si>
  <si>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</si>
  <si>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</si>
  <si>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</si>
  <si>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</si>
  <si>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</si>
  <si>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</si>
  <si>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</si>
  <si>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</si>
  <si>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</si>
  <si>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</si>
  <si>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</si>
  <si>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</si>
  <si>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</si>
  <si>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</si>
  <si>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</si>
  <si>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</si>
  <si>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</si>
  <si>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</si>
  <si>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</si>
  <si>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</si>
  <si>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</si>
  <si>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</si>
  <si>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</si>
  <si>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</si>
  <si>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</si>
  <si>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</si>
  <si>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</si>
  <si>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</si>
  <si>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</si>
  <si>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</si>
  <si>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</si>
  <si>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</si>
  <si>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</si>
  <si>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</si>
  <si>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</si>
  <si>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</si>
  <si>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</si>
  <si>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</si>
  <si>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</si>
  <si>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</si>
  <si>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</si>
  <si>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</si>
  <si>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</si>
  <si>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</si>
  <si>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</si>
  <si>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</si>
  <si>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</si>
  <si>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</si>
  <si>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</si>
  <si>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</si>
  <si>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</si>
  <si>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</si>
  <si>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</si>
  <si>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</si>
  <si>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</si>
  <si>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</si>
  <si>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</si>
  <si>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</si>
  <si>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</si>
  <si>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</si>
  <si>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</si>
  <si>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Deinzermetall GmbH</t>
  </si>
  <si>
    <t>quality management (representative)</t>
  </si>
  <si>
    <t>Kellermannstraße 22, 90455 Nuremberg / Germany</t>
  </si>
  <si>
    <t>Andreas Kleindienst / Jürgen Pfund</t>
  </si>
  <si>
    <t>qs@deinzermetall.de</t>
  </si>
  <si>
    <t>+4991292815526 / +499129281511</t>
  </si>
  <si>
    <t>Ralf Sulzer</t>
  </si>
  <si>
    <t>production manager/ authorized representative</t>
  </si>
  <si>
    <t>r.sulzer@deinzermetall.de</t>
  </si>
  <si>
    <t>+499219281536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</si>
</sst>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98">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8"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8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115" fillId="45" borderId="56" xfId="831" applyNumberFormat="1" applyFill="1" applyBorder="1" applyAlignment="1" applyProtection="1">
      <alignment horizontal="center" vertical="center" wrapText="1"/>
      <protection locked="0"/>
    </xf>
    <xf numFmtId="49" fontId="78" fillId="45" borderId="11" xfId="1071" applyNumberFormat="1" applyFill="1" applyBorder="1" applyAlignment="1">
      <alignment horizontal="center" vertical="center" wrapText="1"/>
      <protection locked="0"/>
    </xf>
    <xf numFmtId="49" fontId="78" fillId="45" borderId="33" xfId="1071" applyNumberFormat="1" applyFill="1" applyBorder="1" applyAlignment="1">
      <alignment horizontal="center" vertical="center" wrapText="1"/>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98">
    <cellStyle name="20 % - Akzent1" xfId="687" builtinId="30" customBuiltin="1"/>
    <cellStyle name="20 % - Akzent1 2" xfId="1157" xr:uid="{DBAAFE5D-4D5C-49DB-8856-BCE61042CA35}"/>
    <cellStyle name="20 % - Akzent2" xfId="691" builtinId="34" customBuiltin="1"/>
    <cellStyle name="20 % - Akzent2 2" xfId="1160" xr:uid="{E44D7D85-3096-4BDA-8FED-A53654C0C288}"/>
    <cellStyle name="20 % - Akzent3" xfId="695" builtinId="38" customBuiltin="1"/>
    <cellStyle name="20 % - Akzent3 2" xfId="1163" xr:uid="{2A54422D-4310-4D53-8FC2-C51C837BF58A}"/>
    <cellStyle name="20 % - Akzent4" xfId="699" builtinId="42" customBuiltin="1"/>
    <cellStyle name="20 % - Akzent4 2" xfId="1166" xr:uid="{0C10F620-6789-41C6-B84B-24113CE16275}"/>
    <cellStyle name="20 % - Akzent5" xfId="703" builtinId="46" customBuiltin="1"/>
    <cellStyle name="20 % - Akzent5 2" xfId="1169" xr:uid="{F0C8B9C0-5291-497C-8695-F33638EF426F}"/>
    <cellStyle name="20 % - Akzent6" xfId="707" builtinId="50" customBuiltin="1"/>
    <cellStyle name="20 % - Akzent6 2" xfId="1172" xr:uid="{CA23504F-B699-48B0-BBA0-2D94570D5224}"/>
    <cellStyle name="20% - Accent1 2" xfId="6" xr:uid="{00000000-0005-0000-0000-000001000000}"/>
    <cellStyle name="20% - Accent1 2 2" xfId="596" xr:uid="{00000000-0005-0000-0000-000002000000}"/>
    <cellStyle name="20% - Accent1 2 2 2" xfId="759" xr:uid="{D356F903-729F-4A03-B7AF-8F7DFF12755A}"/>
    <cellStyle name="20% - Accent1 2 2 2 2" xfId="1224" xr:uid="{FFF9FF68-8FC6-4718-A164-B4C7D1FBD704}"/>
    <cellStyle name="20% - Accent1 2 2 3" xfId="1109" xr:uid="{4B16C2F4-AAD0-4623-AE4A-C853655FB8F9}"/>
    <cellStyle name="20% - Accent1 2 3" xfId="712" xr:uid="{EDF434F6-97A8-4C97-92EF-01B4CD7E3E3F}"/>
    <cellStyle name="20% - Accent1 2 3 2" xfId="1177" xr:uid="{A94E1D8B-DC04-4940-8C6C-D46E179654DF}"/>
    <cellStyle name="20% - Accent1 2 4" xfId="834" xr:uid="{657B6A11-3146-4700-A703-2448FF8D490A}"/>
    <cellStyle name="20% - Accent1 3" xfId="806" xr:uid="{E07D2041-971E-4110-B638-511848290013}"/>
    <cellStyle name="20% - Accent1 3 2" xfId="1271" xr:uid="{AEB16CE8-50C7-4900-B073-49BA1FDAD85A}"/>
    <cellStyle name="20% - Accent2 2" xfId="7" xr:uid="{00000000-0005-0000-0000-000004000000}"/>
    <cellStyle name="20% - Accent2 2 2" xfId="597" xr:uid="{00000000-0005-0000-0000-000005000000}"/>
    <cellStyle name="20% - Accent2 2 2 2" xfId="760" xr:uid="{F2C4FB1A-0961-479D-B12C-92AFEAA5DA7F}"/>
    <cellStyle name="20% - Accent2 2 2 2 2" xfId="1225" xr:uid="{495FC1F4-931E-4C5B-9A40-A1261C23D717}"/>
    <cellStyle name="20% - Accent2 2 2 3" xfId="1110" xr:uid="{2130BD52-1B65-4775-A351-21154AD09834}"/>
    <cellStyle name="20% - Accent2 2 3" xfId="713" xr:uid="{726E0599-9AC6-4E76-AACC-0FD8436401F4}"/>
    <cellStyle name="20% - Accent2 2 3 2" xfId="1178" xr:uid="{0714B31E-9666-4778-BAE5-3A44F50DB732}"/>
    <cellStyle name="20% - Accent2 2 4" xfId="835" xr:uid="{BBF00AD7-8584-4789-9326-D5AFCF8E7EB1}"/>
    <cellStyle name="20% - Accent2 3" xfId="809" xr:uid="{064AEAAD-AF5C-48B4-ADC6-532BE41941B6}"/>
    <cellStyle name="20% - Accent2 3 2" xfId="1274" xr:uid="{C61301E9-D8A4-4C89-AC7B-E53079F90D57}"/>
    <cellStyle name="20% - Accent3 2" xfId="8" xr:uid="{00000000-0005-0000-0000-000007000000}"/>
    <cellStyle name="20% - Accent3 2 2" xfId="598" xr:uid="{00000000-0005-0000-0000-000008000000}"/>
    <cellStyle name="20% - Accent3 2 2 2" xfId="761" xr:uid="{F5B2A5C6-D247-47BE-86EA-F650808C74C7}"/>
    <cellStyle name="20% - Accent3 2 2 2 2" xfId="1226" xr:uid="{7C1414DB-4982-47C0-8705-0586426CA785}"/>
    <cellStyle name="20% - Accent3 2 2 3" xfId="1111" xr:uid="{C5187B34-3232-4F52-AEA6-8796C72B3B78}"/>
    <cellStyle name="20% - Accent3 2 3" xfId="714" xr:uid="{4812A7A9-4CB1-4A98-8F71-CA5406E00B29}"/>
    <cellStyle name="20% - Accent3 2 3 2" xfId="1179" xr:uid="{47942796-44AF-426A-B682-EC1AADC9E682}"/>
    <cellStyle name="20% - Accent3 2 4" xfId="836" xr:uid="{8CCFA65B-D718-4E36-B5C0-AC7173EE91A7}"/>
    <cellStyle name="20% - Accent3 3" xfId="812" xr:uid="{76300C5A-1301-4645-AD34-EEB765A6F950}"/>
    <cellStyle name="20% - Accent3 3 2" xfId="1277" xr:uid="{07CDAEB3-6AC4-4CCB-B3A6-A4B2DB4D819E}"/>
    <cellStyle name="20% - Accent4 2" xfId="9" xr:uid="{00000000-0005-0000-0000-00000A000000}"/>
    <cellStyle name="20% - Accent4 2 2" xfId="599" xr:uid="{00000000-0005-0000-0000-00000B000000}"/>
    <cellStyle name="20% - Accent4 2 2 2" xfId="762" xr:uid="{AEAE4347-0C6C-4EA8-9280-F35F255890D5}"/>
    <cellStyle name="20% - Accent4 2 2 2 2" xfId="1227" xr:uid="{396DD474-C585-417B-9CD0-76A08BEA6F79}"/>
    <cellStyle name="20% - Accent4 2 2 3" xfId="1112" xr:uid="{F7AF5FE1-A085-4516-8686-377C332D6EB9}"/>
    <cellStyle name="20% - Accent4 2 3" xfId="715" xr:uid="{3383621A-942D-46EE-B973-A3B99EE61AB1}"/>
    <cellStyle name="20% - Accent4 2 3 2" xfId="1180" xr:uid="{D978A924-52E4-447C-B687-27E19422F632}"/>
    <cellStyle name="20% - Accent4 2 4" xfId="837" xr:uid="{4EFA6640-5DED-41D0-952C-810A8A299E80}"/>
    <cellStyle name="20% - Accent4 3" xfId="815" xr:uid="{EA736B35-E7F4-47B9-9143-A10AFFEBE522}"/>
    <cellStyle name="20% - Accent4 3 2" xfId="1280" xr:uid="{DCE3EA6D-B5B3-4B60-804F-9EFB2DEC9CD7}"/>
    <cellStyle name="20% - Accent5 2" xfId="10" xr:uid="{00000000-0005-0000-0000-00000D000000}"/>
    <cellStyle name="20% - Accent5 2 2" xfId="600" xr:uid="{00000000-0005-0000-0000-00000E000000}"/>
    <cellStyle name="20% - Accent5 2 2 2" xfId="763" xr:uid="{9F14E33C-53F8-45BD-A1A7-2DA5A30C23C3}"/>
    <cellStyle name="20% - Accent5 2 2 2 2" xfId="1228" xr:uid="{44C5F140-DBD7-460B-9F49-F4F65C41C114}"/>
    <cellStyle name="20% - Accent5 2 2 3" xfId="1113" xr:uid="{154A9DA6-67EB-4FF1-8BDE-E2494C6D5EEF}"/>
    <cellStyle name="20% - Accent5 2 3" xfId="716" xr:uid="{F2773E4A-67B7-442F-AE3C-6D1FD8110717}"/>
    <cellStyle name="20% - Accent5 2 3 2" xfId="1181" xr:uid="{7180A11C-11B5-4A8E-9472-C5449D0F1564}"/>
    <cellStyle name="20% - Accent5 2 4" xfId="838" xr:uid="{7204CBEB-9171-4D1B-8CE4-F603BF734E9A}"/>
    <cellStyle name="20% - Accent5 3" xfId="818" xr:uid="{C358461C-75FF-4C68-90E9-889F2DA229E0}"/>
    <cellStyle name="20% - Accent5 3 2" xfId="1283" xr:uid="{3AD00C32-BC33-47BA-89DE-8C7882CC494B}"/>
    <cellStyle name="20% - Accent6 2" xfId="11" xr:uid="{00000000-0005-0000-0000-000010000000}"/>
    <cellStyle name="20% - Accent6 2 2" xfId="601" xr:uid="{00000000-0005-0000-0000-000011000000}"/>
    <cellStyle name="20% - Accent6 2 2 2" xfId="764" xr:uid="{BC0655AD-09D2-4AEC-BB73-5CD6BB5A20AA}"/>
    <cellStyle name="20% - Accent6 2 2 2 2" xfId="1229" xr:uid="{4EFC7A31-ED63-4D86-B7FD-7F463C6B00A9}"/>
    <cellStyle name="20% - Accent6 2 2 3" xfId="1114" xr:uid="{739EEF6D-D30F-44C4-84C7-01D3D29DD708}"/>
    <cellStyle name="20% - Accent6 2 3" xfId="717" xr:uid="{246579D6-BF2F-40A9-A18D-259D2CE46A13}"/>
    <cellStyle name="20% - Accent6 2 3 2" xfId="1182" xr:uid="{D622086F-B66C-438B-A266-FF882BEA03C2}"/>
    <cellStyle name="20% - Accent6 2 4" xfId="839" xr:uid="{99F5ED42-7838-4F67-B5A9-87681BF0BF2A}"/>
    <cellStyle name="20% - Accent6 3" xfId="821" xr:uid="{E1CCD2C7-AB9D-4DCA-9D39-BA3D6F3F9C1E}"/>
    <cellStyle name="20% - Accent6 3 2" xfId="1286" xr:uid="{C11758C9-CF9F-4BBF-8319-A76CE29FB6D1}"/>
    <cellStyle name="40 % - Akzent1" xfId="688" builtinId="31" customBuiltin="1"/>
    <cellStyle name="40 % - Akzent1 2" xfId="1158" xr:uid="{473A81CC-07F2-4D2D-95D8-55B3471735FC}"/>
    <cellStyle name="40 % - Akzent2" xfId="692" builtinId="35" customBuiltin="1"/>
    <cellStyle name="40 % - Akzent2 2" xfId="1161" xr:uid="{9A609529-AA31-4902-8AA9-AC1C9205026F}"/>
    <cellStyle name="40 % - Akzent3" xfId="696" builtinId="39" customBuiltin="1"/>
    <cellStyle name="40 % - Akzent3 2" xfId="1164" xr:uid="{9BDEF59C-C25A-4A2C-9248-6F27D40074C1}"/>
    <cellStyle name="40 % - Akzent4" xfId="700" builtinId="43" customBuiltin="1"/>
    <cellStyle name="40 % - Akzent4 2" xfId="1167" xr:uid="{A99A5EA5-A2D9-44D1-B633-F5CB94050849}"/>
    <cellStyle name="40 % - Akzent5" xfId="704" builtinId="47" customBuiltin="1"/>
    <cellStyle name="40 % - Akzent5 2" xfId="1170" xr:uid="{D439954E-594D-4B6C-9770-9D075F1E11CC}"/>
    <cellStyle name="40 % - Akzent6" xfId="708" builtinId="51" customBuiltin="1"/>
    <cellStyle name="40 % - Akzent6 2" xfId="1173" xr:uid="{8B0E898C-56A3-49A2-9F1A-5434F99B62C7}"/>
    <cellStyle name="40% - Accent1 2" xfId="12" xr:uid="{00000000-0005-0000-0000-000013000000}"/>
    <cellStyle name="40% - Accent1 2 2" xfId="602" xr:uid="{00000000-0005-0000-0000-000014000000}"/>
    <cellStyle name="40% - Accent1 2 2 2" xfId="765" xr:uid="{E68DE563-8836-41E4-B953-E15BF336452F}"/>
    <cellStyle name="40% - Accent1 2 2 2 2" xfId="1230" xr:uid="{FFC3E4E0-5DE9-4840-B921-EC11688986EC}"/>
    <cellStyle name="40% - Accent1 2 2 3" xfId="1115" xr:uid="{ABDA4316-5506-4832-933B-343E5331B0B3}"/>
    <cellStyle name="40% - Accent1 2 3" xfId="718" xr:uid="{7602192E-A940-4E7B-8C05-4172C15DC192}"/>
    <cellStyle name="40% - Accent1 2 3 2" xfId="1183" xr:uid="{F0C6A8F4-545A-4A8E-AFFB-1E0EC5415563}"/>
    <cellStyle name="40% - Accent1 2 4" xfId="840" xr:uid="{0CC2BBB3-3420-4F1A-B337-70C4EA9D93C2}"/>
    <cellStyle name="40% - Accent1 3" xfId="807" xr:uid="{E712ACEB-5301-49DB-B2E6-5B16ADCBC359}"/>
    <cellStyle name="40% - Accent1 3 2" xfId="1272" xr:uid="{583EA718-6179-4916-AB64-225BE56521D6}"/>
    <cellStyle name="40% - Accent2 2" xfId="13" xr:uid="{00000000-0005-0000-0000-000016000000}"/>
    <cellStyle name="40% - Accent2 2 2" xfId="603" xr:uid="{00000000-0005-0000-0000-000017000000}"/>
    <cellStyle name="40% - Accent2 2 2 2" xfId="766" xr:uid="{57D92524-751A-44EE-976F-17B605EBEB0E}"/>
    <cellStyle name="40% - Accent2 2 2 2 2" xfId="1231" xr:uid="{F7897E56-9AF9-4E91-9607-6092477228B1}"/>
    <cellStyle name="40% - Accent2 2 2 3" xfId="1116" xr:uid="{F997AA84-C7C6-49A5-BC4D-251051C3F472}"/>
    <cellStyle name="40% - Accent2 2 3" xfId="719" xr:uid="{ECC936C5-7CFA-4470-85B4-A16CA076444D}"/>
    <cellStyle name="40% - Accent2 2 3 2" xfId="1184" xr:uid="{768723B1-F91E-4E01-9264-58412144EF52}"/>
    <cellStyle name="40% - Accent2 2 4" xfId="841" xr:uid="{99407A53-2229-413E-9F28-6AE5B8AC54DD}"/>
    <cellStyle name="40% - Accent2 3" xfId="810" xr:uid="{2E3EE7B5-111B-4405-BD2E-CC001B4530AA}"/>
    <cellStyle name="40% - Accent2 3 2" xfId="1275" xr:uid="{DD4AA7BB-EBCE-4E16-ABCA-3A397A9A143F}"/>
    <cellStyle name="40% - Accent3 2" xfId="14" xr:uid="{00000000-0005-0000-0000-000019000000}"/>
    <cellStyle name="40% - Accent3 2 2" xfId="604" xr:uid="{00000000-0005-0000-0000-00001A000000}"/>
    <cellStyle name="40% - Accent3 2 2 2" xfId="767" xr:uid="{9FBA63F3-A35F-46A1-A0F1-15789AB19036}"/>
    <cellStyle name="40% - Accent3 2 2 2 2" xfId="1232" xr:uid="{A90D0C3C-2EEB-41B2-A693-200966E07846}"/>
    <cellStyle name="40% - Accent3 2 2 3" xfId="1117" xr:uid="{38904341-AF5B-4A0A-A8CF-08575606E96C}"/>
    <cellStyle name="40% - Accent3 2 3" xfId="720" xr:uid="{68A01960-68CB-4A65-8F2A-3555359514EE}"/>
    <cellStyle name="40% - Accent3 2 3 2" xfId="1185" xr:uid="{A1F32335-0171-435B-AAA9-05ADF57C6F30}"/>
    <cellStyle name="40% - Accent3 2 4" xfId="842" xr:uid="{6BF7F0CC-46E6-45CD-ABE3-49169650B140}"/>
    <cellStyle name="40% - Accent3 3" xfId="813" xr:uid="{B98B3D0F-C9EF-4904-8320-2E3FDB09ABA0}"/>
    <cellStyle name="40% - Accent3 3 2" xfId="1278" xr:uid="{9F1E8BC5-6432-49E8-8286-7BD35209688D}"/>
    <cellStyle name="40% - Accent4 2" xfId="15" xr:uid="{00000000-0005-0000-0000-00001C000000}"/>
    <cellStyle name="40% - Accent4 2 2" xfId="605" xr:uid="{00000000-0005-0000-0000-00001D000000}"/>
    <cellStyle name="40% - Accent4 2 2 2" xfId="768" xr:uid="{D8D3D32E-1068-4C30-89D1-A6837006774C}"/>
    <cellStyle name="40% - Accent4 2 2 2 2" xfId="1233" xr:uid="{3A32E8A1-91D6-403B-8E99-2F4ED03D37A9}"/>
    <cellStyle name="40% - Accent4 2 2 3" xfId="1118" xr:uid="{CDC21986-52B3-485E-87F3-2E3E9928BAE2}"/>
    <cellStyle name="40% - Accent4 2 3" xfId="721" xr:uid="{39398746-C281-41E1-8871-02ADCEB22D95}"/>
    <cellStyle name="40% - Accent4 2 3 2" xfId="1186" xr:uid="{A61F6F9F-222A-46F3-92CF-DBD4702105BF}"/>
    <cellStyle name="40% - Accent4 2 4" xfId="843" xr:uid="{64E5296D-21C1-49DB-88E4-A39C88F75486}"/>
    <cellStyle name="40% - Accent4 3" xfId="816" xr:uid="{002D2F10-F915-45DE-902D-725C623ABAA8}"/>
    <cellStyle name="40% - Accent4 3 2" xfId="1281" xr:uid="{A710AA96-6817-4CA7-BF58-652045C30249}"/>
    <cellStyle name="40% - Accent5 2" xfId="16" xr:uid="{00000000-0005-0000-0000-00001F000000}"/>
    <cellStyle name="40% - Accent5 2 2" xfId="606" xr:uid="{00000000-0005-0000-0000-000020000000}"/>
    <cellStyle name="40% - Accent5 2 2 2" xfId="769" xr:uid="{C550DE56-E397-4F23-8FF1-DD5779D7D2A8}"/>
    <cellStyle name="40% - Accent5 2 2 2 2" xfId="1234" xr:uid="{E2CDE933-4BAC-49DB-99AE-641C4C670725}"/>
    <cellStyle name="40% - Accent5 2 2 3" xfId="1119" xr:uid="{E5453FE9-7E2B-4300-9AF2-D7B5D2EF9529}"/>
    <cellStyle name="40% - Accent5 2 3" xfId="722" xr:uid="{CA953F1E-E1A8-460D-AEB6-E09AF3BD1B57}"/>
    <cellStyle name="40% - Accent5 2 3 2" xfId="1187" xr:uid="{54E5F05D-A79E-408B-8948-1DB70F661727}"/>
    <cellStyle name="40% - Accent5 2 4" xfId="844" xr:uid="{1F407B1F-E213-4DBC-977E-691587B248ED}"/>
    <cellStyle name="40% - Accent5 3" xfId="819" xr:uid="{B9076266-3995-42B0-935D-F96D917DF11C}"/>
    <cellStyle name="40% - Accent5 3 2" xfId="1284" xr:uid="{6F41CE0E-05DB-4A7B-BE31-746190B007B8}"/>
    <cellStyle name="40% - Accent6 2" xfId="17" xr:uid="{00000000-0005-0000-0000-000022000000}"/>
    <cellStyle name="40% - Accent6 2 2" xfId="607" xr:uid="{00000000-0005-0000-0000-000023000000}"/>
    <cellStyle name="40% - Accent6 2 2 2" xfId="770" xr:uid="{4BA6DEEE-2B48-4CD2-9383-4C2471B20371}"/>
    <cellStyle name="40% - Accent6 2 2 2 2" xfId="1235" xr:uid="{EF654E81-2974-41CA-BA76-AE7315EB3A3E}"/>
    <cellStyle name="40% - Accent6 2 2 3" xfId="1120" xr:uid="{98B4F310-2DB2-42EF-A8C3-32402FEE0ACD}"/>
    <cellStyle name="40% - Accent6 2 3" xfId="723" xr:uid="{B6857997-485B-4538-90C6-5CB51162ACA4}"/>
    <cellStyle name="40% - Accent6 2 3 2" xfId="1188" xr:uid="{382B59DD-DD56-44E5-836E-306911BB1344}"/>
    <cellStyle name="40% - Accent6 2 4" xfId="845" xr:uid="{64CD26FB-2506-46AA-A091-4165176ECEA2}"/>
    <cellStyle name="40% - Accent6 3" xfId="822" xr:uid="{FA95F09F-3E91-4EB4-9DEC-F6F55103A9B7}"/>
    <cellStyle name="40% - Accent6 3 2" xfId="1287" xr:uid="{BAC26778-DCD9-46DB-BE3C-0E71A08B27BD}"/>
    <cellStyle name="60 % - Akzent1" xfId="689" builtinId="32" customBuiltin="1"/>
    <cellStyle name="60 % - Akzent1 2" xfId="1159" xr:uid="{8850BF2A-1F8C-4D3B-9369-B320AF3CE0BD}"/>
    <cellStyle name="60 % - Akzent2" xfId="693" builtinId="36" customBuiltin="1"/>
    <cellStyle name="60 % - Akzent2 2" xfId="1162" xr:uid="{8F670722-5358-4F07-A605-A11B5DEC6463}"/>
    <cellStyle name="60 % - Akzent3" xfId="697" builtinId="40" customBuiltin="1"/>
    <cellStyle name="60 % - Akzent3 2" xfId="1165" xr:uid="{A6DADAD0-837B-4A72-9721-284E79C25783}"/>
    <cellStyle name="60 % - Akzent4" xfId="701" builtinId="44" customBuiltin="1"/>
    <cellStyle name="60 % - Akzent4 2" xfId="1168" xr:uid="{81E824DD-E6E0-4656-ABC7-C2CFC3DDF731}"/>
    <cellStyle name="60 % - Akzent5" xfId="705" builtinId="48" customBuiltin="1"/>
    <cellStyle name="60 % - Akzent5 2" xfId="1171" xr:uid="{D99FA753-7BA1-49A5-A530-106F28A01391}"/>
    <cellStyle name="60 % - Akzent6" xfId="709" builtinId="52" customBuiltin="1"/>
    <cellStyle name="60 % - Akzent6 2" xfId="1174" xr:uid="{85EC01DD-9804-48C0-9655-3B6ED8B8AE9E}"/>
    <cellStyle name="60% - Accent1 2" xfId="18" xr:uid="{00000000-0005-0000-0000-000025000000}"/>
    <cellStyle name="60% - Accent1 2 2" xfId="608" xr:uid="{00000000-0005-0000-0000-000026000000}"/>
    <cellStyle name="60% - Accent1 3" xfId="808" xr:uid="{B4F662A1-3A7E-4CD5-AFDB-1F205B5427FC}"/>
    <cellStyle name="60% - Accent1 3 2" xfId="1273" xr:uid="{A92E48C5-1522-4337-A2AE-B9C3BCB9D3C2}"/>
    <cellStyle name="60% - Accent2 2" xfId="19" xr:uid="{00000000-0005-0000-0000-000028000000}"/>
    <cellStyle name="60% - Accent2 2 2" xfId="609" xr:uid="{00000000-0005-0000-0000-000029000000}"/>
    <cellStyle name="60% - Accent2 3" xfId="811" xr:uid="{E57C1FBC-7353-4D32-8026-C8468A5B588E}"/>
    <cellStyle name="60% - Accent2 3 2" xfId="1276" xr:uid="{701375D2-55BF-45B3-BA09-3055F88575C2}"/>
    <cellStyle name="60% - Accent3 2" xfId="20" xr:uid="{00000000-0005-0000-0000-00002B000000}"/>
    <cellStyle name="60% - Accent3 2 2" xfId="610" xr:uid="{00000000-0005-0000-0000-00002C000000}"/>
    <cellStyle name="60% - Accent3 3" xfId="814" xr:uid="{AE56DF22-2A34-454C-B165-90BC7D444073}"/>
    <cellStyle name="60% - Accent3 3 2" xfId="1279" xr:uid="{6D61C348-79B8-4DDF-B419-4865BDD91848}"/>
    <cellStyle name="60% - Accent4 2" xfId="21" xr:uid="{00000000-0005-0000-0000-00002E000000}"/>
    <cellStyle name="60% - Accent4 2 2" xfId="611" xr:uid="{00000000-0005-0000-0000-00002F000000}"/>
    <cellStyle name="60% - Accent4 3" xfId="817" xr:uid="{3FDA9D0D-4413-486B-983C-CC604E346407}"/>
    <cellStyle name="60% - Accent4 3 2" xfId="1282" xr:uid="{FD8B96CF-466C-4B6A-8D1D-673826264713}"/>
    <cellStyle name="60% - Accent5 2" xfId="22" xr:uid="{00000000-0005-0000-0000-000031000000}"/>
    <cellStyle name="60% - Accent5 2 2" xfId="612" xr:uid="{00000000-0005-0000-0000-000032000000}"/>
    <cellStyle name="60% - Accent5 3" xfId="820" xr:uid="{88C0FC36-A568-4B68-96C1-1CFA958ECF44}"/>
    <cellStyle name="60% - Accent5 3 2" xfId="1285" xr:uid="{15BC5840-1B13-49DF-BACF-0D7266FF8ED9}"/>
    <cellStyle name="60% - Accent6 2" xfId="23" xr:uid="{00000000-0005-0000-0000-000034000000}"/>
    <cellStyle name="60% - Accent6 2 2" xfId="613" xr:uid="{00000000-0005-0000-0000-000035000000}"/>
    <cellStyle name="60% - Accent6 3" xfId="823" xr:uid="{A0853432-C6DA-4DB7-94DF-C5986DB84D44}"/>
    <cellStyle name="60% - Accent6 3 2" xfId="1288" xr:uid="{317BB38A-C50C-452D-ADA3-43F62B02E17C}"/>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6" xr:uid="{647C6652-4913-4EF5-8631-7C8B30BDC13F}"/>
    <cellStyle name="Comma [0] 3" xfId="35" xr:uid="{00000000-0005-0000-0000-000056000000}"/>
    <cellStyle name="Comma [0] 3 2" xfId="847" xr:uid="{C8D826F5-C615-4D2B-B68F-BB8CA86AE9BD}"/>
    <cellStyle name="Comma [0] 4" xfId="36" xr:uid="{00000000-0005-0000-0000-000057000000}"/>
    <cellStyle name="Comma [0] 5" xfId="833" xr:uid="{61264593-1835-4DAB-90F8-6B360F94F2F0}"/>
    <cellStyle name="Comma 10" xfId="37" xr:uid="{00000000-0005-0000-0000-000058000000}"/>
    <cellStyle name="Comma 10 2" xfId="848" xr:uid="{8063F62C-4B8C-44C1-89B5-C47F01CE49B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9" xr:uid="{E4D33A2A-67D5-448B-AC05-BEE973B3040D}"/>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0" xr:uid="{0A8FB99F-DF16-45F9-9714-8B6DE9EC756B}"/>
    <cellStyle name="Comma 117" xfId="56" xr:uid="{00000000-0005-0000-0000-00006B000000}"/>
    <cellStyle name="Comma 117 2" xfId="851" xr:uid="{D9984218-E9A5-481B-B95E-323D9290C9E9}"/>
    <cellStyle name="Comma 118" xfId="57" xr:uid="{00000000-0005-0000-0000-00006C000000}"/>
    <cellStyle name="Comma 118 2" xfId="852" xr:uid="{CC741F2B-1777-4F5F-B5CD-6D365DD87B75}"/>
    <cellStyle name="Comma 119" xfId="58" xr:uid="{00000000-0005-0000-0000-00006D000000}"/>
    <cellStyle name="Comma 119 2" xfId="853" xr:uid="{880F805A-48D3-4F6A-BCD1-93DD05187FC3}"/>
    <cellStyle name="Comma 12" xfId="59" xr:uid="{00000000-0005-0000-0000-00006E000000}"/>
    <cellStyle name="Comma 12 2" xfId="854" xr:uid="{9B0ACB17-01EA-452F-9949-F89D8BB505B1}"/>
    <cellStyle name="Comma 120" xfId="60" xr:uid="{00000000-0005-0000-0000-00006F000000}"/>
    <cellStyle name="Comma 120 2" xfId="855" xr:uid="{CA8A60B3-EB1C-4BBD-864B-E1CE6611B9E5}"/>
    <cellStyle name="Comma 121" xfId="61" xr:uid="{00000000-0005-0000-0000-000070000000}"/>
    <cellStyle name="Comma 121 2" xfId="856" xr:uid="{F3610B21-B806-4F2A-B8BE-1E9A58AB87D8}"/>
    <cellStyle name="Comma 122" xfId="62" xr:uid="{00000000-0005-0000-0000-000071000000}"/>
    <cellStyle name="Comma 122 2" xfId="857" xr:uid="{C8291407-543B-496B-9427-C7ABA2D7264C}"/>
    <cellStyle name="Comma 123" xfId="63" xr:uid="{00000000-0005-0000-0000-000072000000}"/>
    <cellStyle name="Comma 123 2" xfId="858" xr:uid="{0198C683-EAFC-4A3D-8C05-2DF956A780A9}"/>
    <cellStyle name="Comma 124" xfId="64" xr:uid="{00000000-0005-0000-0000-000073000000}"/>
    <cellStyle name="Comma 124 2" xfId="859" xr:uid="{32E0C431-BA36-4D44-ABC4-523E8B281751}"/>
    <cellStyle name="Comma 125" xfId="65" xr:uid="{00000000-0005-0000-0000-000074000000}"/>
    <cellStyle name="Comma 125 2" xfId="860" xr:uid="{FF44B406-35BC-49E2-A23C-8D51908F2C5A}"/>
    <cellStyle name="Comma 126" xfId="66" xr:uid="{00000000-0005-0000-0000-000075000000}"/>
    <cellStyle name="Comma 126 2" xfId="861" xr:uid="{1D9CE821-4CA8-4367-BC69-EAD6DBC445C0}"/>
    <cellStyle name="Comma 127" xfId="67" xr:uid="{00000000-0005-0000-0000-000076000000}"/>
    <cellStyle name="Comma 127 2" xfId="862" xr:uid="{A287CA14-D18F-4A6A-AF7D-4DB929F39AE6}"/>
    <cellStyle name="Comma 128" xfId="68" xr:uid="{00000000-0005-0000-0000-000077000000}"/>
    <cellStyle name="Comma 128 2" xfId="863" xr:uid="{54128CAA-2AEB-4CED-B4D8-0FF5D11E31B1}"/>
    <cellStyle name="Comma 129" xfId="69" xr:uid="{00000000-0005-0000-0000-000078000000}"/>
    <cellStyle name="Comma 129 2" xfId="864" xr:uid="{861174B4-EEC4-4BFF-8D45-FC8E9E7181B6}"/>
    <cellStyle name="Comma 13" xfId="70" xr:uid="{00000000-0005-0000-0000-000079000000}"/>
    <cellStyle name="Comma 13 2" xfId="865" xr:uid="{209B4351-14D0-46FE-8B81-D06AD997A6C0}"/>
    <cellStyle name="Comma 130" xfId="71" xr:uid="{00000000-0005-0000-0000-00007A000000}"/>
    <cellStyle name="Comma 130 2" xfId="866" xr:uid="{49D178A1-4AA2-453D-BC40-9D259C7F0BD9}"/>
    <cellStyle name="Comma 131" xfId="72" xr:uid="{00000000-0005-0000-0000-00007B000000}"/>
    <cellStyle name="Comma 131 2" xfId="867" xr:uid="{6C502DC0-C6A6-4A76-B32F-E56750939257}"/>
    <cellStyle name="Comma 132" xfId="73" xr:uid="{00000000-0005-0000-0000-00007C000000}"/>
    <cellStyle name="Comma 132 2" xfId="868" xr:uid="{0CD97202-F89F-4084-A3DF-303C359172F0}"/>
    <cellStyle name="Comma 133" xfId="74" xr:uid="{00000000-0005-0000-0000-00007D000000}"/>
    <cellStyle name="Comma 133 2" xfId="869" xr:uid="{4C83583A-8E44-4894-8401-131C16500577}"/>
    <cellStyle name="Comma 134" xfId="75" xr:uid="{00000000-0005-0000-0000-00007E000000}"/>
    <cellStyle name="Comma 134 2" xfId="870" xr:uid="{8B26F3C3-7E26-4F65-BC6E-AB2E77FD6391}"/>
    <cellStyle name="Comma 135" xfId="76" xr:uid="{00000000-0005-0000-0000-00007F000000}"/>
    <cellStyle name="Comma 135 2" xfId="871" xr:uid="{6C450210-4EC8-4062-8403-7338AD3F444F}"/>
    <cellStyle name="Comma 136" xfId="77" xr:uid="{00000000-0005-0000-0000-000080000000}"/>
    <cellStyle name="Comma 136 2" xfId="872" xr:uid="{60352B56-9531-434C-A365-ED842C45E2C2}"/>
    <cellStyle name="Comma 137" xfId="78" xr:uid="{00000000-0005-0000-0000-000081000000}"/>
    <cellStyle name="Comma 137 2" xfId="873" xr:uid="{8E759294-2365-4519-97CC-CC38A01CA2F9}"/>
    <cellStyle name="Comma 138" xfId="79" xr:uid="{00000000-0005-0000-0000-000082000000}"/>
    <cellStyle name="Comma 138 2" xfId="874" xr:uid="{3E337EDD-377D-46B5-A40B-439D8F42F04D}"/>
    <cellStyle name="Comma 139" xfId="80" xr:uid="{00000000-0005-0000-0000-000083000000}"/>
    <cellStyle name="Comma 14" xfId="81" xr:uid="{00000000-0005-0000-0000-000084000000}"/>
    <cellStyle name="Comma 14 2" xfId="875" xr:uid="{8D2A53AA-072A-4D2D-91A7-A16A1B8041C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6" xr:uid="{4090D75D-1433-4519-9802-271DF1115E38}"/>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7" xr:uid="{2F715660-55E5-45A3-91E7-E7C0AB663EFB}"/>
    <cellStyle name="Comma 160" xfId="104" xr:uid="{00000000-0005-0000-0000-00009B000000}"/>
    <cellStyle name="Comma 160 2" xfId="878" xr:uid="{78C13244-C692-4F00-8703-DE6E06FA2E13}"/>
    <cellStyle name="Comma 161" xfId="105" xr:uid="{00000000-0005-0000-0000-00009C000000}"/>
    <cellStyle name="Comma 161 2" xfId="879" xr:uid="{0165109A-E791-48E5-A7B5-E694A09C2140}"/>
    <cellStyle name="Comma 162" xfId="106" xr:uid="{00000000-0005-0000-0000-00009D000000}"/>
    <cellStyle name="Comma 162 2" xfId="880" xr:uid="{25A37BCC-3096-4A4F-9F9A-6141BAA06041}"/>
    <cellStyle name="Comma 163" xfId="107" xr:uid="{00000000-0005-0000-0000-00009E000000}"/>
    <cellStyle name="Comma 163 2" xfId="881" xr:uid="{5A78EC73-1C2C-4CCB-AAFD-1D8709CD0444}"/>
    <cellStyle name="Comma 164" xfId="108" xr:uid="{00000000-0005-0000-0000-00009F000000}"/>
    <cellStyle name="Comma 164 2" xfId="882" xr:uid="{888E4B29-A3CB-4DCC-8168-EE78A89F288A}"/>
    <cellStyle name="Comma 165" xfId="109" xr:uid="{00000000-0005-0000-0000-0000A0000000}"/>
    <cellStyle name="Comma 165 2" xfId="883" xr:uid="{9B0B9609-33F0-47AC-B80F-04C00194208C}"/>
    <cellStyle name="Comma 166" xfId="110" xr:uid="{00000000-0005-0000-0000-0000A1000000}"/>
    <cellStyle name="Comma 166 2" xfId="884" xr:uid="{C545A6DF-CF7A-4AAE-B3F9-B04BAB8B9E0F}"/>
    <cellStyle name="Comma 167" xfId="111" xr:uid="{00000000-0005-0000-0000-0000A2000000}"/>
    <cellStyle name="Comma 167 2" xfId="885" xr:uid="{D39768BC-B76A-49FF-840E-B8100616AD44}"/>
    <cellStyle name="Comma 168" xfId="112" xr:uid="{00000000-0005-0000-0000-0000A3000000}"/>
    <cellStyle name="Comma 168 2" xfId="886" xr:uid="{EE4A3209-B6F4-45B0-A771-9B72542C9EA7}"/>
    <cellStyle name="Comma 169" xfId="113" xr:uid="{00000000-0005-0000-0000-0000A4000000}"/>
    <cellStyle name="Comma 169 2" xfId="887" xr:uid="{71FC6080-570C-4B36-86EE-77A573440B53}"/>
    <cellStyle name="Comma 17" xfId="114" xr:uid="{00000000-0005-0000-0000-0000A5000000}"/>
    <cellStyle name="Comma 17 2" xfId="888" xr:uid="{813774C8-46BD-4C59-A171-B5EC57164ADA}"/>
    <cellStyle name="Comma 170" xfId="115" xr:uid="{00000000-0005-0000-0000-0000A6000000}"/>
    <cellStyle name="Comma 170 2" xfId="889" xr:uid="{29E02849-3693-4EF2-BF2F-5BE0F77B04AE}"/>
    <cellStyle name="Comma 171" xfId="116" xr:uid="{00000000-0005-0000-0000-0000A7000000}"/>
    <cellStyle name="Comma 171 2" xfId="890" xr:uid="{5E64DF97-ABA1-4910-B522-7961B148C7F1}"/>
    <cellStyle name="Comma 172" xfId="117" xr:uid="{00000000-0005-0000-0000-0000A8000000}"/>
    <cellStyle name="Comma 172 2" xfId="891" xr:uid="{3C07DC0C-DC6D-49B8-8024-D7F85C3CD1FB}"/>
    <cellStyle name="Comma 173" xfId="118" xr:uid="{00000000-0005-0000-0000-0000A9000000}"/>
    <cellStyle name="Comma 173 2" xfId="892" xr:uid="{7BF714E6-80BB-444A-83FE-221CF1E2BFC9}"/>
    <cellStyle name="Comma 174" xfId="119" xr:uid="{00000000-0005-0000-0000-0000AA000000}"/>
    <cellStyle name="Comma 174 2" xfId="893" xr:uid="{7C9C3BDA-A431-4A90-BA4E-C5B9E8BED4E8}"/>
    <cellStyle name="Comma 175" xfId="120" xr:uid="{00000000-0005-0000-0000-0000AB000000}"/>
    <cellStyle name="Comma 175 2" xfId="894" xr:uid="{58ACAAC4-4AD9-4328-890A-E4250A8E4F42}"/>
    <cellStyle name="Comma 176" xfId="121" xr:uid="{00000000-0005-0000-0000-0000AC000000}"/>
    <cellStyle name="Comma 176 2" xfId="895" xr:uid="{6082F3DD-C89F-433B-AD76-A8F8485FD072}"/>
    <cellStyle name="Comma 177" xfId="122" xr:uid="{00000000-0005-0000-0000-0000AD000000}"/>
    <cellStyle name="Comma 177 2" xfId="896" xr:uid="{C6277651-1401-46F2-89D1-94FED902733D}"/>
    <cellStyle name="Comma 178" xfId="123" xr:uid="{00000000-0005-0000-0000-0000AE000000}"/>
    <cellStyle name="Comma 178 2" xfId="897" xr:uid="{889AABF9-ADBB-42C5-A2E6-FC3AD4B4C339}"/>
    <cellStyle name="Comma 179" xfId="124" xr:uid="{00000000-0005-0000-0000-0000AF000000}"/>
    <cellStyle name="Comma 179 2" xfId="898" xr:uid="{DFED67D7-8418-4F05-A8FB-4B65D35C3675}"/>
    <cellStyle name="Comma 18" xfId="125" xr:uid="{00000000-0005-0000-0000-0000B0000000}"/>
    <cellStyle name="Comma 18 2" xfId="899" xr:uid="{DFB1AC79-0452-4443-9D7A-A105F781A613}"/>
    <cellStyle name="Comma 180" xfId="126" xr:uid="{00000000-0005-0000-0000-0000B1000000}"/>
    <cellStyle name="Comma 180 2" xfId="900" xr:uid="{DD12FEE4-6848-43A1-BC3E-46A727DB38C6}"/>
    <cellStyle name="Comma 181" xfId="127" xr:uid="{00000000-0005-0000-0000-0000B2000000}"/>
    <cellStyle name="Comma 181 2" xfId="901" xr:uid="{97A37B1F-5061-462A-8E8A-DBA74F2826E6}"/>
    <cellStyle name="Comma 182" xfId="128" xr:uid="{00000000-0005-0000-0000-0000B3000000}"/>
    <cellStyle name="Comma 182 2" xfId="902" xr:uid="{4E2AEAAF-BEE6-4031-A0F9-84F10B20CEB4}"/>
    <cellStyle name="Comma 183" xfId="129" xr:uid="{00000000-0005-0000-0000-0000B4000000}"/>
    <cellStyle name="Comma 183 2" xfId="903" xr:uid="{0D20127E-9EAC-420B-80B4-6A2B225C0026}"/>
    <cellStyle name="Comma 184" xfId="130" xr:uid="{00000000-0005-0000-0000-0000B5000000}"/>
    <cellStyle name="Comma 184 2" xfId="904" xr:uid="{0E481760-97F1-41B4-AAEA-0D3F069F0059}"/>
    <cellStyle name="Comma 185" xfId="131" xr:uid="{00000000-0005-0000-0000-0000B6000000}"/>
    <cellStyle name="Comma 185 2" xfId="905" xr:uid="{A1232097-212C-4647-83B4-66B0A0DE2AA0}"/>
    <cellStyle name="Comma 186" xfId="132" xr:uid="{00000000-0005-0000-0000-0000B7000000}"/>
    <cellStyle name="Comma 186 2" xfId="906" xr:uid="{D85B5729-1A28-4729-95E8-5A7475E093F4}"/>
    <cellStyle name="Comma 187" xfId="133" xr:uid="{00000000-0005-0000-0000-0000B8000000}"/>
    <cellStyle name="Comma 187 2" xfId="907" xr:uid="{9C8B4063-890E-40D4-8B57-54D5EE6F8E90}"/>
    <cellStyle name="Comma 188" xfId="134" xr:uid="{00000000-0005-0000-0000-0000B9000000}"/>
    <cellStyle name="Comma 188 2" xfId="908" xr:uid="{FB32C6FD-BCFA-43E3-B4AB-9E2A7CD2622D}"/>
    <cellStyle name="Comma 189" xfId="135" xr:uid="{00000000-0005-0000-0000-0000BA000000}"/>
    <cellStyle name="Comma 189 2" xfId="909" xr:uid="{2E911BA6-D294-4317-8BA9-548E859A94B7}"/>
    <cellStyle name="Comma 19" xfId="136" xr:uid="{00000000-0005-0000-0000-0000BB000000}"/>
    <cellStyle name="Comma 19 2" xfId="910" xr:uid="{AA2CE7E9-9AF1-457E-9E8E-FF9E45685E4C}"/>
    <cellStyle name="Comma 190" xfId="137" xr:uid="{00000000-0005-0000-0000-0000BC000000}"/>
    <cellStyle name="Comma 190 2" xfId="911" xr:uid="{F94D4620-4788-4578-9E42-638F61BFF9FB}"/>
    <cellStyle name="Comma 191" xfId="138" xr:uid="{00000000-0005-0000-0000-0000BD000000}"/>
    <cellStyle name="Comma 191 2" xfId="912" xr:uid="{06E624B9-4E96-4474-AE1E-609775C95F71}"/>
    <cellStyle name="Comma 192" xfId="139" xr:uid="{00000000-0005-0000-0000-0000BE000000}"/>
    <cellStyle name="Comma 192 2" xfId="913" xr:uid="{43BD9686-A714-4788-81B1-AD630533A263}"/>
    <cellStyle name="Comma 193" xfId="140" xr:uid="{00000000-0005-0000-0000-0000BF000000}"/>
    <cellStyle name="Comma 193 2" xfId="914" xr:uid="{46FF972C-7B79-4B32-BA75-D939BC611CF5}"/>
    <cellStyle name="Comma 194" xfId="141" xr:uid="{00000000-0005-0000-0000-0000C0000000}"/>
    <cellStyle name="Comma 194 2" xfId="915" xr:uid="{41C2C730-1DA7-4516-83D0-1D5CF38183A2}"/>
    <cellStyle name="Comma 195" xfId="142" xr:uid="{00000000-0005-0000-0000-0000C1000000}"/>
    <cellStyle name="Comma 195 2" xfId="916" xr:uid="{7B9A5D74-7916-4456-93EF-1667A9C97132}"/>
    <cellStyle name="Comma 196" xfId="143" xr:uid="{00000000-0005-0000-0000-0000C2000000}"/>
    <cellStyle name="Comma 196 2" xfId="917" xr:uid="{E3F58796-E1D7-4DC3-8ADF-7C48A2981CC8}"/>
    <cellStyle name="Comma 197" xfId="144" xr:uid="{00000000-0005-0000-0000-0000C3000000}"/>
    <cellStyle name="Comma 197 2" xfId="918" xr:uid="{AE2C351B-491E-4DEB-9D0E-6B8E720408AE}"/>
    <cellStyle name="Comma 198" xfId="145" xr:uid="{00000000-0005-0000-0000-0000C4000000}"/>
    <cellStyle name="Comma 198 2" xfId="919" xr:uid="{F30A522A-DE72-4031-85B6-36890242B5D6}"/>
    <cellStyle name="Comma 199" xfId="146" xr:uid="{00000000-0005-0000-0000-0000C5000000}"/>
    <cellStyle name="Comma 199 2" xfId="920" xr:uid="{29260735-5281-42DA-9437-EBDD8AD28FBB}"/>
    <cellStyle name="Comma 2" xfId="147" xr:uid="{00000000-0005-0000-0000-0000C6000000}"/>
    <cellStyle name="Comma 2 2" xfId="921" xr:uid="{801B7547-87BC-46F4-90C2-16BFDDFC9E26}"/>
    <cellStyle name="Comma 20" xfId="148" xr:uid="{00000000-0005-0000-0000-0000C7000000}"/>
    <cellStyle name="Comma 20 2" xfId="922" xr:uid="{99696FD3-4A89-4B66-B3DF-EA6490D114D4}"/>
    <cellStyle name="Comma 200" xfId="149" xr:uid="{00000000-0005-0000-0000-0000C8000000}"/>
    <cellStyle name="Comma 200 2" xfId="923" xr:uid="{F81126DE-600D-4AE0-A057-CE292E9254F6}"/>
    <cellStyle name="Comma 201" xfId="150" xr:uid="{00000000-0005-0000-0000-0000C9000000}"/>
    <cellStyle name="Comma 201 2" xfId="924" xr:uid="{FD21D4E6-4649-4344-A713-CF3BFB6077A6}"/>
    <cellStyle name="Comma 202" xfId="151" xr:uid="{00000000-0005-0000-0000-0000CA000000}"/>
    <cellStyle name="Comma 202 2" xfId="925" xr:uid="{EF57A495-0AD3-42DD-A740-B9E241FE810C}"/>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6" xr:uid="{61FDF11F-E7F3-4240-A1C1-B4D4DE00A3B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7" xr:uid="{3050D54C-30C7-4EE8-B1A7-1F6F6EA4AA01}"/>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2" xr:uid="{AF0A168F-E6F0-4F76-8ED6-0D771C8278C0}"/>
    <cellStyle name="Comma 225" xfId="1156" xr:uid="{6C561A22-D7C3-49D2-B085-B1E38EE48927}"/>
    <cellStyle name="Comma 226" xfId="1295" xr:uid="{966BEEF6-CE21-42E9-BC0F-76E7C14E3F40}"/>
    <cellStyle name="Comma 227" xfId="1088" xr:uid="{DF86F31A-672A-4EFB-ACDC-6032069567F0}"/>
    <cellStyle name="Comma 228" xfId="1293" xr:uid="{D54BEC0F-0932-4052-9763-EDFB3441E8AC}"/>
    <cellStyle name="Comma 229" xfId="1100" xr:uid="{5FB93AD9-3E4E-4C2F-8368-EE221625EA47}"/>
    <cellStyle name="Comma 23" xfId="175" xr:uid="{00000000-0005-0000-0000-0000E2000000}"/>
    <cellStyle name="Comma 23 2" xfId="928" xr:uid="{AB5C8567-A8F6-4BD1-84EE-7B7923DE619D}"/>
    <cellStyle name="Comma 230" xfId="1294" xr:uid="{966CE578-39D5-4BBB-8299-E85191CF6855}"/>
    <cellStyle name="Comma 231" xfId="1296" xr:uid="{B89B0194-B387-4068-9259-ADF6913A20F3}"/>
    <cellStyle name="Comma 232" xfId="1297" xr:uid="{3E3658A6-5813-4671-ADD4-EA36FA0A275A}"/>
    <cellStyle name="Comma 24" xfId="176" xr:uid="{00000000-0005-0000-0000-0000E3000000}"/>
    <cellStyle name="Comma 24 2" xfId="929" xr:uid="{4FB94B35-EC4E-4064-815A-B64E65278CB8}"/>
    <cellStyle name="Comma 25" xfId="177" xr:uid="{00000000-0005-0000-0000-0000E4000000}"/>
    <cellStyle name="Comma 25 2" xfId="930" xr:uid="{C3907F78-2A20-489D-96D8-1BCA04E47B35}"/>
    <cellStyle name="Comma 26" xfId="178" xr:uid="{00000000-0005-0000-0000-0000E5000000}"/>
    <cellStyle name="Comma 26 2" xfId="931" xr:uid="{121E95C9-4D00-434F-9C2C-C2BF96271188}"/>
    <cellStyle name="Comma 27" xfId="179" xr:uid="{00000000-0005-0000-0000-0000E6000000}"/>
    <cellStyle name="Comma 27 2" xfId="932" xr:uid="{086A1229-E8EA-47E9-A147-342A006E8570}"/>
    <cellStyle name="Comma 28" xfId="180" xr:uid="{00000000-0005-0000-0000-0000E7000000}"/>
    <cellStyle name="Comma 28 2" xfId="933" xr:uid="{51A138C7-909A-40AE-A9D1-7111F5DBEC7E}"/>
    <cellStyle name="Comma 29" xfId="181" xr:uid="{00000000-0005-0000-0000-0000E8000000}"/>
    <cellStyle name="Comma 29 2" xfId="934" xr:uid="{9C43B444-D365-43F2-821E-0C58BE9A7249}"/>
    <cellStyle name="Comma 3" xfId="182" xr:uid="{00000000-0005-0000-0000-0000E9000000}"/>
    <cellStyle name="Comma 3 2" xfId="935" xr:uid="{18D506C6-3482-43BD-A17B-E66A28E486C6}"/>
    <cellStyle name="Comma 30" xfId="183" xr:uid="{00000000-0005-0000-0000-0000EA000000}"/>
    <cellStyle name="Comma 30 2" xfId="936" xr:uid="{E0E6DE85-D369-48E2-AAFF-B4824397B10D}"/>
    <cellStyle name="Comma 31" xfId="184" xr:uid="{00000000-0005-0000-0000-0000EB000000}"/>
    <cellStyle name="Comma 31 2" xfId="937" xr:uid="{E64AC164-3467-448B-B7D2-95CAFCD485A3}"/>
    <cellStyle name="Comma 32" xfId="185" xr:uid="{00000000-0005-0000-0000-0000EC000000}"/>
    <cellStyle name="Comma 32 2" xfId="938" xr:uid="{735991BE-0493-4F52-BCBA-5173EEBFF61D}"/>
    <cellStyle name="Comma 33" xfId="186" xr:uid="{00000000-0005-0000-0000-0000ED000000}"/>
    <cellStyle name="Comma 33 2" xfId="939" xr:uid="{4342F7CB-1A0E-4D54-8268-14F2D35001EF}"/>
    <cellStyle name="Comma 34" xfId="187" xr:uid="{00000000-0005-0000-0000-0000EE000000}"/>
    <cellStyle name="Comma 34 2" xfId="940" xr:uid="{ECBF78F4-0A97-456B-BBD0-A9F3BD62371D}"/>
    <cellStyle name="Comma 35" xfId="188" xr:uid="{00000000-0005-0000-0000-0000EF000000}"/>
    <cellStyle name="Comma 35 2" xfId="941" xr:uid="{4E12A49C-C778-4C8C-82CC-6893ACB0F6E1}"/>
    <cellStyle name="Comma 36" xfId="189" xr:uid="{00000000-0005-0000-0000-0000F0000000}"/>
    <cellStyle name="Comma 36 2" xfId="942" xr:uid="{E04FE6B8-632B-44AE-B2D0-B760E5D500BA}"/>
    <cellStyle name="Comma 37" xfId="190" xr:uid="{00000000-0005-0000-0000-0000F1000000}"/>
    <cellStyle name="Comma 37 2" xfId="943" xr:uid="{D51D8DFF-50F4-40B8-A0BB-08BF9795E1A3}"/>
    <cellStyle name="Comma 38" xfId="191" xr:uid="{00000000-0005-0000-0000-0000F2000000}"/>
    <cellStyle name="Comma 38 2" xfId="944" xr:uid="{FE814FD4-3A97-409C-B794-BA140D385219}"/>
    <cellStyle name="Comma 39" xfId="192" xr:uid="{00000000-0005-0000-0000-0000F3000000}"/>
    <cellStyle name="Comma 39 2" xfId="945" xr:uid="{20ACF8F6-E9EC-4582-88C1-EB8F68E2E550}"/>
    <cellStyle name="Comma 4" xfId="193" xr:uid="{00000000-0005-0000-0000-0000F4000000}"/>
    <cellStyle name="Comma 4 2" xfId="946" xr:uid="{F6968A8A-0443-454F-B137-02E8F4868AE0}"/>
    <cellStyle name="Comma 40" xfId="194" xr:uid="{00000000-0005-0000-0000-0000F5000000}"/>
    <cellStyle name="Comma 40 2" xfId="947" xr:uid="{E8644765-1E1A-407E-B720-F4743ACCE085}"/>
    <cellStyle name="Comma 41" xfId="195" xr:uid="{00000000-0005-0000-0000-0000F6000000}"/>
    <cellStyle name="Comma 41 2" xfId="948" xr:uid="{44EBA325-D35C-451A-BE63-263F6672FE8C}"/>
    <cellStyle name="Comma 42" xfId="196" xr:uid="{00000000-0005-0000-0000-0000F7000000}"/>
    <cellStyle name="Comma 42 2" xfId="949" xr:uid="{8F5FDA7E-A012-44AC-B8AE-DD5717BADA31}"/>
    <cellStyle name="Comma 43" xfId="197" xr:uid="{00000000-0005-0000-0000-0000F8000000}"/>
    <cellStyle name="Comma 43 2" xfId="950" xr:uid="{E63DF8F0-4FA2-4922-9A90-DF225CEF6154}"/>
    <cellStyle name="Comma 44" xfId="198" xr:uid="{00000000-0005-0000-0000-0000F9000000}"/>
    <cellStyle name="Comma 44 2" xfId="951" xr:uid="{9036480E-31D0-4379-A91F-48330DC808B4}"/>
    <cellStyle name="Comma 45" xfId="199" xr:uid="{00000000-0005-0000-0000-0000FA000000}"/>
    <cellStyle name="Comma 45 2" xfId="952" xr:uid="{5F21D4F8-CBF4-48A6-A6A6-56FA06C35ADC}"/>
    <cellStyle name="Comma 46" xfId="200" xr:uid="{00000000-0005-0000-0000-0000FB000000}"/>
    <cellStyle name="Comma 46 2" xfId="953" xr:uid="{231348B5-108B-40D6-9DB3-76BD4AF3BF15}"/>
    <cellStyle name="Comma 47" xfId="201" xr:uid="{00000000-0005-0000-0000-0000FC000000}"/>
    <cellStyle name="Comma 47 2" xfId="954" xr:uid="{2C333FD3-98C0-4E2D-8095-DB808EA0DC99}"/>
    <cellStyle name="Comma 48" xfId="202" xr:uid="{00000000-0005-0000-0000-0000FD000000}"/>
    <cellStyle name="Comma 48 2" xfId="955" xr:uid="{78AD17D3-67EA-4195-9204-016356628FAA}"/>
    <cellStyle name="Comma 49" xfId="203" xr:uid="{00000000-0005-0000-0000-0000FE000000}"/>
    <cellStyle name="Comma 49 2" xfId="956" xr:uid="{95C528DC-29C8-43F1-9003-61E159B4265C}"/>
    <cellStyle name="Comma 5" xfId="204" xr:uid="{00000000-0005-0000-0000-0000FF000000}"/>
    <cellStyle name="Comma 5 2" xfId="957" xr:uid="{1B38C84E-92F2-4B08-AB5D-FAAE83DF36F7}"/>
    <cellStyle name="Comma 50" xfId="205" xr:uid="{00000000-0005-0000-0000-000000010000}"/>
    <cellStyle name="Comma 50 2" xfId="958" xr:uid="{CA5D61A3-4A8A-4E04-8E10-62DEED097D7D}"/>
    <cellStyle name="Comma 51" xfId="206" xr:uid="{00000000-0005-0000-0000-000001010000}"/>
    <cellStyle name="Comma 51 2" xfId="959" xr:uid="{DAAE515C-37A0-48C6-B502-3CA101FF7657}"/>
    <cellStyle name="Comma 52" xfId="207" xr:uid="{00000000-0005-0000-0000-000002010000}"/>
    <cellStyle name="Comma 52 2" xfId="960" xr:uid="{4A25E1C4-3907-4B75-AC34-C7CC786F0F4D}"/>
    <cellStyle name="Comma 53" xfId="208" xr:uid="{00000000-0005-0000-0000-000003010000}"/>
    <cellStyle name="Comma 53 2" xfId="961" xr:uid="{2E893842-F494-42C1-AE30-B92333F86F1A}"/>
    <cellStyle name="Comma 54" xfId="209" xr:uid="{00000000-0005-0000-0000-000004010000}"/>
    <cellStyle name="Comma 54 2" xfId="962" xr:uid="{214CBE2B-ABCC-4C7B-817B-2E37220E5C19}"/>
    <cellStyle name="Comma 55" xfId="210" xr:uid="{00000000-0005-0000-0000-000005010000}"/>
    <cellStyle name="Comma 55 2" xfId="963" xr:uid="{908C9C53-2D1D-4873-8D92-F4DE70200EFF}"/>
    <cellStyle name="Comma 56" xfId="211" xr:uid="{00000000-0005-0000-0000-000006010000}"/>
    <cellStyle name="Comma 56 2" xfId="964" xr:uid="{090E4B6D-50E9-424D-9001-E40F95F969DD}"/>
    <cellStyle name="Comma 57" xfId="212" xr:uid="{00000000-0005-0000-0000-000007010000}"/>
    <cellStyle name="Comma 57 2" xfId="965" xr:uid="{FFBC1EA6-C6AC-4F92-B723-4A76DE5D836E}"/>
    <cellStyle name="Comma 58" xfId="213" xr:uid="{00000000-0005-0000-0000-000008010000}"/>
    <cellStyle name="Comma 58 2" xfId="966" xr:uid="{48FD8886-8173-40B6-B408-7034FA8C51D1}"/>
    <cellStyle name="Comma 59" xfId="214" xr:uid="{00000000-0005-0000-0000-000009010000}"/>
    <cellStyle name="Comma 59 2" xfId="967" xr:uid="{D2F36815-FB03-4074-89D3-F2E469BDB968}"/>
    <cellStyle name="Comma 6" xfId="215" xr:uid="{00000000-0005-0000-0000-00000A010000}"/>
    <cellStyle name="Comma 6 2" xfId="968" xr:uid="{77A16110-231A-4644-8780-C353067E0D03}"/>
    <cellStyle name="Comma 60" xfId="216" xr:uid="{00000000-0005-0000-0000-00000B010000}"/>
    <cellStyle name="Comma 60 2" xfId="969" xr:uid="{11BB7B55-B1D9-4EC4-8CD3-442C5F663251}"/>
    <cellStyle name="Comma 61" xfId="217" xr:uid="{00000000-0005-0000-0000-00000C010000}"/>
    <cellStyle name="Comma 61 2" xfId="970" xr:uid="{3EC357F9-4D39-4EB7-816C-EA939CFDE23D}"/>
    <cellStyle name="Comma 62" xfId="218" xr:uid="{00000000-0005-0000-0000-00000D010000}"/>
    <cellStyle name="Comma 62 2" xfId="971" xr:uid="{1C39CBCD-C210-4526-9A3E-F72D2F892D26}"/>
    <cellStyle name="Comma 63" xfId="219" xr:uid="{00000000-0005-0000-0000-00000E010000}"/>
    <cellStyle name="Comma 63 2" xfId="972" xr:uid="{F9CC9CB0-7B16-4725-AD06-D6970AD822DC}"/>
    <cellStyle name="Comma 64" xfId="220" xr:uid="{00000000-0005-0000-0000-00000F010000}"/>
    <cellStyle name="Comma 64 2" xfId="973" xr:uid="{AAB84098-5798-420C-A6B9-7014395529C2}"/>
    <cellStyle name="Comma 65" xfId="221" xr:uid="{00000000-0005-0000-0000-000010010000}"/>
    <cellStyle name="Comma 65 2" xfId="974" xr:uid="{BBC68787-A7D0-4E28-8DEA-84D27211A227}"/>
    <cellStyle name="Comma 66" xfId="222" xr:uid="{00000000-0005-0000-0000-000011010000}"/>
    <cellStyle name="Comma 66 2" xfId="975" xr:uid="{CD1E37B0-AA6B-496A-8E22-462F874B6A25}"/>
    <cellStyle name="Comma 67" xfId="223" xr:uid="{00000000-0005-0000-0000-000012010000}"/>
    <cellStyle name="Comma 67 2" xfId="976" xr:uid="{63ED9BE9-01BC-41C6-9CFC-7B22C15CEF5C}"/>
    <cellStyle name="Comma 68" xfId="224" xr:uid="{00000000-0005-0000-0000-000013010000}"/>
    <cellStyle name="Comma 68 2" xfId="977" xr:uid="{E341468E-57D8-4126-8A16-7F0403B24F75}"/>
    <cellStyle name="Comma 69" xfId="225" xr:uid="{00000000-0005-0000-0000-000014010000}"/>
    <cellStyle name="Comma 69 2" xfId="978" xr:uid="{05BE821B-A143-4F3D-9806-A387EF851D99}"/>
    <cellStyle name="Comma 7" xfId="226" xr:uid="{00000000-0005-0000-0000-000015010000}"/>
    <cellStyle name="Comma 7 2" xfId="979" xr:uid="{EEF28E0B-065B-4A06-925C-87563966A409}"/>
    <cellStyle name="Comma 70" xfId="227" xr:uid="{00000000-0005-0000-0000-000016010000}"/>
    <cellStyle name="Comma 70 2" xfId="980" xr:uid="{A741028C-F722-4A88-A98D-780B362F815F}"/>
    <cellStyle name="Comma 71" xfId="228" xr:uid="{00000000-0005-0000-0000-000017010000}"/>
    <cellStyle name="Comma 71 2" xfId="981" xr:uid="{BA1B2B83-5A5F-4DA7-86BF-927FEF55524C}"/>
    <cellStyle name="Comma 72" xfId="229" xr:uid="{00000000-0005-0000-0000-000018010000}"/>
    <cellStyle name="Comma 72 2" xfId="982" xr:uid="{C6CA127D-00D3-4E3C-899A-2FC15993AF62}"/>
    <cellStyle name="Comma 73" xfId="230" xr:uid="{00000000-0005-0000-0000-000019010000}"/>
    <cellStyle name="Comma 73 2" xfId="983" xr:uid="{9FEE111B-6BAB-49A5-A47B-AE8E33392E2E}"/>
    <cellStyle name="Comma 74" xfId="231" xr:uid="{00000000-0005-0000-0000-00001A010000}"/>
    <cellStyle name="Comma 74 2" xfId="984" xr:uid="{87CB8CC8-4D58-4F96-8F86-E4E825B6F7F4}"/>
    <cellStyle name="Comma 75" xfId="232" xr:uid="{00000000-0005-0000-0000-00001B010000}"/>
    <cellStyle name="Comma 75 2" xfId="985" xr:uid="{005EFCC1-200E-4806-9E11-6D0EE87E09C9}"/>
    <cellStyle name="Comma 76" xfId="233" xr:uid="{00000000-0005-0000-0000-00001C010000}"/>
    <cellStyle name="Comma 76 2" xfId="986" xr:uid="{7E7AAB81-330E-4905-83FE-7C42382FE54F}"/>
    <cellStyle name="Comma 77" xfId="234" xr:uid="{00000000-0005-0000-0000-00001D010000}"/>
    <cellStyle name="Comma 77 2" xfId="987" xr:uid="{1B330C6E-B9A2-4F81-9202-45E2F1BD81C7}"/>
    <cellStyle name="Comma 78" xfId="235" xr:uid="{00000000-0005-0000-0000-00001E010000}"/>
    <cellStyle name="Comma 78 2" xfId="988" xr:uid="{CA2475E8-A3B0-45E1-90FA-99ED161CF9B4}"/>
    <cellStyle name="Comma 79" xfId="236" xr:uid="{00000000-0005-0000-0000-00001F010000}"/>
    <cellStyle name="Comma 79 2" xfId="989" xr:uid="{53884FE8-324C-41D5-8720-F3442A685277}"/>
    <cellStyle name="Comma 8" xfId="237" xr:uid="{00000000-0005-0000-0000-000020010000}"/>
    <cellStyle name="Comma 8 2" xfId="990" xr:uid="{03716573-5E5F-4689-B288-BE2D25417600}"/>
    <cellStyle name="Comma 80" xfId="238" xr:uid="{00000000-0005-0000-0000-000021010000}"/>
    <cellStyle name="Comma 80 2" xfId="991" xr:uid="{6180F253-12FA-4725-9112-17E042838DB3}"/>
    <cellStyle name="Comma 81" xfId="239" xr:uid="{00000000-0005-0000-0000-000022010000}"/>
    <cellStyle name="Comma 81 2" xfId="992" xr:uid="{FC3D9EC2-3967-4D74-85C4-7F7F46B423C3}"/>
    <cellStyle name="Comma 82" xfId="240" xr:uid="{00000000-0005-0000-0000-000023010000}"/>
    <cellStyle name="Comma 82 2" xfId="993" xr:uid="{7F33762D-7C73-433D-A546-5D76B846C85B}"/>
    <cellStyle name="Comma 83" xfId="241" xr:uid="{00000000-0005-0000-0000-000024010000}"/>
    <cellStyle name="Comma 83 2" xfId="994" xr:uid="{13FFA45C-70C3-4EC7-8851-2C411F140135}"/>
    <cellStyle name="Comma 84" xfId="242" xr:uid="{00000000-0005-0000-0000-000025010000}"/>
    <cellStyle name="Comma 84 2" xfId="995" xr:uid="{4E1E2B0A-57B3-49A2-8C73-78A54EDEE4CC}"/>
    <cellStyle name="Comma 85" xfId="243" xr:uid="{00000000-0005-0000-0000-000026010000}"/>
    <cellStyle name="Comma 85 2" xfId="996" xr:uid="{E28AD887-A71F-4808-92C8-6FBEE023573E}"/>
    <cellStyle name="Comma 86" xfId="244" xr:uid="{00000000-0005-0000-0000-000027010000}"/>
    <cellStyle name="Comma 86 2" xfId="997" xr:uid="{CE9FC5FE-48EA-45E1-800F-741C404B3B5F}"/>
    <cellStyle name="Comma 87" xfId="245" xr:uid="{00000000-0005-0000-0000-000028010000}"/>
    <cellStyle name="Comma 87 2" xfId="998" xr:uid="{645DCB32-0748-468D-9EC7-92A0E393BA75}"/>
    <cellStyle name="Comma 88" xfId="246" xr:uid="{00000000-0005-0000-0000-000029010000}"/>
    <cellStyle name="Comma 88 2" xfId="999" xr:uid="{B3A2051B-3F6D-4653-80CB-F582274BD2E2}"/>
    <cellStyle name="Comma 89" xfId="247" xr:uid="{00000000-0005-0000-0000-00002A010000}"/>
    <cellStyle name="Comma 89 2" xfId="1000" xr:uid="{0C8047EE-301F-486F-8781-118A6FE9E4A5}"/>
    <cellStyle name="Comma 9" xfId="248" xr:uid="{00000000-0005-0000-0000-00002B010000}"/>
    <cellStyle name="Comma 9 2" xfId="1001" xr:uid="{CA873117-701C-4A15-847A-0081D7D791F6}"/>
    <cellStyle name="Comma 90" xfId="249" xr:uid="{00000000-0005-0000-0000-00002C010000}"/>
    <cellStyle name="Comma 90 2" xfId="1002" xr:uid="{73239E70-52BD-46DF-8CF2-B017D6F69775}"/>
    <cellStyle name="Comma 91" xfId="250" xr:uid="{00000000-0005-0000-0000-00002D010000}"/>
    <cellStyle name="Comma 91 2" xfId="1003" xr:uid="{B03D0450-5306-4F71-BC49-A3870DCAE8DD}"/>
    <cellStyle name="Comma 92" xfId="251" xr:uid="{00000000-0005-0000-0000-00002E010000}"/>
    <cellStyle name="Comma 92 2" xfId="1004" xr:uid="{5072A2F4-CCF1-4694-9775-1A67144CA848}"/>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5" xr:uid="{BB219939-D42F-4414-A45D-3C1C9C2D75D1}"/>
    <cellStyle name="Currency [0] 5" xfId="262" xr:uid="{00000000-0005-0000-0000-00003B010000}"/>
    <cellStyle name="Currency 10" xfId="263" xr:uid="{00000000-0005-0000-0000-00003C010000}"/>
    <cellStyle name="Currency 100" xfId="264" xr:uid="{00000000-0005-0000-0000-00003D010000}"/>
    <cellStyle name="Currency 100 2" xfId="1006" xr:uid="{BE440D22-4E02-4EB0-BE66-96E7661F45D8}"/>
    <cellStyle name="Currency 101" xfId="265" xr:uid="{00000000-0005-0000-0000-00003E010000}"/>
    <cellStyle name="Currency 101 2" xfId="1007" xr:uid="{48BA975E-CCD5-456B-8EE3-C4D5C979B455}"/>
    <cellStyle name="Currency 102" xfId="266" xr:uid="{00000000-0005-0000-0000-00003F010000}"/>
    <cellStyle name="Currency 102 2" xfId="1008" xr:uid="{5A667DC3-945C-4DA4-A55D-D131D88E57ED}"/>
    <cellStyle name="Currency 103" xfId="267" xr:uid="{00000000-0005-0000-0000-000040010000}"/>
    <cellStyle name="Currency 103 2" xfId="1009" xr:uid="{C30FC1F7-300B-4ECD-B760-80072484A863}"/>
    <cellStyle name="Currency 104" xfId="268" xr:uid="{00000000-0005-0000-0000-000041010000}"/>
    <cellStyle name="Currency 104 2" xfId="1010" xr:uid="{B422FD0B-E5FB-4147-BB01-DB14A6B6A1D2}"/>
    <cellStyle name="Currency 105" xfId="269" xr:uid="{00000000-0005-0000-0000-000042010000}"/>
    <cellStyle name="Currency 105 2" xfId="1011" xr:uid="{88552C33-39AB-4330-944F-5A5EED93F27B}"/>
    <cellStyle name="Currency 106" xfId="270" xr:uid="{00000000-0005-0000-0000-000043010000}"/>
    <cellStyle name="Currency 106 2" xfId="1012" xr:uid="{E2BA8CF5-614F-4293-8A41-83B797BA5256}"/>
    <cellStyle name="Currency 107" xfId="271" xr:uid="{00000000-0005-0000-0000-000044010000}"/>
    <cellStyle name="Currency 107 2" xfId="1013" xr:uid="{D373B629-E74D-4924-B362-A0C46BD868C8}"/>
    <cellStyle name="Currency 108" xfId="272" xr:uid="{00000000-0005-0000-0000-000045010000}"/>
    <cellStyle name="Currency 108 2" xfId="1014" xr:uid="{3F32F43D-1B6F-4147-B6C0-06EC6FB4EA2A}"/>
    <cellStyle name="Currency 109" xfId="273" xr:uid="{00000000-0005-0000-0000-000046010000}"/>
    <cellStyle name="Currency 109 2" xfId="1015" xr:uid="{5B235F88-7EDF-4773-B7FA-068C48D8B18A}"/>
    <cellStyle name="Currency 11" xfId="274" xr:uid="{00000000-0005-0000-0000-000047010000}"/>
    <cellStyle name="Currency 110" xfId="275" xr:uid="{00000000-0005-0000-0000-000048010000}"/>
    <cellStyle name="Currency 110 2" xfId="1016" xr:uid="{8FD4AA5E-BD0C-4CDD-9724-5C282120B771}"/>
    <cellStyle name="Currency 111" xfId="276" xr:uid="{00000000-0005-0000-0000-000049010000}"/>
    <cellStyle name="Currency 111 2" xfId="1017" xr:uid="{481E00AE-AFFB-44E8-8CD9-5A4F40EE10E9}"/>
    <cellStyle name="Currency 112" xfId="277" xr:uid="{00000000-0005-0000-0000-00004A010000}"/>
    <cellStyle name="Currency 112 2" xfId="1018" xr:uid="{11A6F7CB-1694-4916-AD13-A71FA42D44A9}"/>
    <cellStyle name="Currency 113" xfId="278" xr:uid="{00000000-0005-0000-0000-00004B010000}"/>
    <cellStyle name="Currency 113 2" xfId="1019" xr:uid="{C9AB3AC9-B827-4EC0-9DFF-88B2A5848D9E}"/>
    <cellStyle name="Currency 114" xfId="279" xr:uid="{00000000-0005-0000-0000-00004C010000}"/>
    <cellStyle name="Currency 114 2" xfId="1020" xr:uid="{FDBAF4C7-D29E-4EF0-BE1C-E2559A8D297C}"/>
    <cellStyle name="Currency 115" xfId="280" xr:uid="{00000000-0005-0000-0000-00004D010000}"/>
    <cellStyle name="Currency 115 2" xfId="1021" xr:uid="{5DEC4333-C48A-4E10-BC13-4CB53EC82695}"/>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2" xr:uid="{2A6D34D9-2326-427E-A735-ABB311AB1E6A}"/>
    <cellStyle name="Currency 14" xfId="307" xr:uid="{00000000-0005-0000-0000-000068010000}"/>
    <cellStyle name="Currency 140" xfId="308" xr:uid="{00000000-0005-0000-0000-000069010000}"/>
    <cellStyle name="Currency 140 2" xfId="1023" xr:uid="{88B1BF7D-7DF9-4BDC-9787-1949535C8B6F}"/>
    <cellStyle name="Currency 141" xfId="309" xr:uid="{00000000-0005-0000-0000-00006A010000}"/>
    <cellStyle name="Currency 141 2" xfId="1024" xr:uid="{9B7589FB-18E5-44EA-B4AF-ABE9F00906AF}"/>
    <cellStyle name="Currency 142" xfId="310" xr:uid="{00000000-0005-0000-0000-00006B010000}"/>
    <cellStyle name="Currency 142 2" xfId="1025" xr:uid="{97CA6AEA-BF95-480D-A5BC-730C8422B529}"/>
    <cellStyle name="Currency 143" xfId="311" xr:uid="{00000000-0005-0000-0000-00006C010000}"/>
    <cellStyle name="Currency 143 2" xfId="1026" xr:uid="{60D99AFA-5C16-4D3D-9CDC-897BE6166E55}"/>
    <cellStyle name="Currency 144" xfId="312" xr:uid="{00000000-0005-0000-0000-00006D010000}"/>
    <cellStyle name="Currency 144 2" xfId="1027" xr:uid="{1588E3EC-C0C1-465B-ADF9-785DC8DBF242}"/>
    <cellStyle name="Currency 145" xfId="313" xr:uid="{00000000-0005-0000-0000-00006E010000}"/>
    <cellStyle name="Currency 145 2" xfId="1028" xr:uid="{3E3B1842-5B1D-42EE-B04B-6EDA40ACFE85}"/>
    <cellStyle name="Currency 146" xfId="314" xr:uid="{00000000-0005-0000-0000-00006F010000}"/>
    <cellStyle name="Currency 146 2" xfId="1029" xr:uid="{E29D3E2D-2E40-4554-9618-470508C8A70C}"/>
    <cellStyle name="Currency 147" xfId="315" xr:uid="{00000000-0005-0000-0000-000070010000}"/>
    <cellStyle name="Currency 147 2" xfId="1030" xr:uid="{663D802E-81EE-49A2-A338-CCB6B2AEF940}"/>
    <cellStyle name="Currency 148" xfId="316" xr:uid="{00000000-0005-0000-0000-000071010000}"/>
    <cellStyle name="Currency 148 2" xfId="1031" xr:uid="{953E11F7-0CCD-4EFD-86F7-E037F1CC8D8F}"/>
    <cellStyle name="Currency 149" xfId="317" xr:uid="{00000000-0005-0000-0000-000072010000}"/>
    <cellStyle name="Currency 149 2" xfId="1032" xr:uid="{30D8BA09-0C02-4082-9A39-89689CA48994}"/>
    <cellStyle name="Currency 15" xfId="318" xr:uid="{00000000-0005-0000-0000-000073010000}"/>
    <cellStyle name="Currency 150" xfId="319" xr:uid="{00000000-0005-0000-0000-000074010000}"/>
    <cellStyle name="Currency 150 2" xfId="1033" xr:uid="{BAF0AA21-2DFE-466D-B27E-9ABB76A3FA87}"/>
    <cellStyle name="Currency 151" xfId="320" xr:uid="{00000000-0005-0000-0000-000075010000}"/>
    <cellStyle name="Currency 151 2" xfId="1034" xr:uid="{C7C63C1F-D23D-4C4F-A821-3E0EB0FBE1CB}"/>
    <cellStyle name="Currency 152" xfId="321" xr:uid="{00000000-0005-0000-0000-000076010000}"/>
    <cellStyle name="Currency 152 2" xfId="1035" xr:uid="{C2DFC6AD-9D25-41EC-B999-D11152635E34}"/>
    <cellStyle name="Currency 153" xfId="322" xr:uid="{00000000-0005-0000-0000-000077010000}"/>
    <cellStyle name="Currency 153 2" xfId="1036" xr:uid="{CB32207A-1FD8-4FA4-99D5-F44B01C49EC0}"/>
    <cellStyle name="Currency 154" xfId="323" xr:uid="{00000000-0005-0000-0000-000078010000}"/>
    <cellStyle name="Currency 154 2" xfId="1037" xr:uid="{8CF4C60A-4E05-41E4-8693-7CF18A1280AD}"/>
    <cellStyle name="Currency 155" xfId="324" xr:uid="{00000000-0005-0000-0000-000079010000}"/>
    <cellStyle name="Currency 155 2" xfId="1038" xr:uid="{EA23D10C-885D-4EC6-82BE-469741F30D72}"/>
    <cellStyle name="Currency 156" xfId="325" xr:uid="{00000000-0005-0000-0000-00007A010000}"/>
    <cellStyle name="Currency 156 2" xfId="1039" xr:uid="{57735C12-9374-45CB-9B0C-3818DE8B8FE0}"/>
    <cellStyle name="Currency 157" xfId="326" xr:uid="{00000000-0005-0000-0000-00007B010000}"/>
    <cellStyle name="Currency 157 2" xfId="1040" xr:uid="{C816C234-EF8E-4042-B14B-1CC4BDE297A3}"/>
    <cellStyle name="Currency 158" xfId="327" xr:uid="{00000000-0005-0000-0000-00007C010000}"/>
    <cellStyle name="Currency 158 2" xfId="1041" xr:uid="{F3812B44-93F7-4ACD-BA21-7B7D4CBE846A}"/>
    <cellStyle name="Currency 159" xfId="328" xr:uid="{00000000-0005-0000-0000-00007D010000}"/>
    <cellStyle name="Currency 159 2" xfId="1042" xr:uid="{DF215725-71BA-46B9-9EF6-DFD826B1E67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3" xr:uid="{7A467418-F44E-4C3F-AF33-67311AC9F7C5}"/>
    <cellStyle name="Currency 204" xfId="379" xr:uid="{00000000-0005-0000-0000-0000B0010000}"/>
    <cellStyle name="Currency 204 2" xfId="1044" xr:uid="{A20817CC-8D49-4A4A-BEC2-C3084E5043C4}"/>
    <cellStyle name="Currency 205" xfId="380" xr:uid="{00000000-0005-0000-0000-0000B1010000}"/>
    <cellStyle name="Currency 205 2" xfId="1045" xr:uid="{841D4AFD-01E4-46C7-8D03-61BE6630F091}"/>
    <cellStyle name="Currency 206" xfId="381" xr:uid="{00000000-0005-0000-0000-0000B2010000}"/>
    <cellStyle name="Currency 206 2" xfId="1046" xr:uid="{EA402BEF-6ABE-41D5-8183-CD920B91CFD0}"/>
    <cellStyle name="Currency 207" xfId="382" xr:uid="{00000000-0005-0000-0000-0000B3010000}"/>
    <cellStyle name="Currency 207 2" xfId="1047" xr:uid="{82D7385E-8116-42F5-AF20-A9CB41BF51B9}"/>
    <cellStyle name="Currency 208" xfId="383" xr:uid="{00000000-0005-0000-0000-0000B4010000}"/>
    <cellStyle name="Currency 208 2" xfId="1048" xr:uid="{351279CE-E8F2-4EB7-A3C7-4330AE4485E2}"/>
    <cellStyle name="Currency 209" xfId="384" xr:uid="{00000000-0005-0000-0000-0000B5010000}"/>
    <cellStyle name="Currency 209 2" xfId="1049" xr:uid="{9CE357D7-A000-4574-9A3A-17A36D67F969}"/>
    <cellStyle name="Currency 21" xfId="385" xr:uid="{00000000-0005-0000-0000-0000B6010000}"/>
    <cellStyle name="Currency 210" xfId="386" xr:uid="{00000000-0005-0000-0000-0000B7010000}"/>
    <cellStyle name="Currency 210 2" xfId="1050" xr:uid="{E0A201E7-D090-4B01-A9FA-BFD8F4C6F8E0}"/>
    <cellStyle name="Currency 211" xfId="387" xr:uid="{00000000-0005-0000-0000-0000B8010000}"/>
    <cellStyle name="Currency 211 2" xfId="1051" xr:uid="{D8C1835E-F8F6-474E-9027-410D0C3680EF}"/>
    <cellStyle name="Currency 212" xfId="388" xr:uid="{00000000-0005-0000-0000-0000B9010000}"/>
    <cellStyle name="Currency 212 2" xfId="1052" xr:uid="{74C40294-C3C0-4696-8B5D-81EEE14FDD37}"/>
    <cellStyle name="Currency 213" xfId="389" xr:uid="{00000000-0005-0000-0000-0000BA010000}"/>
    <cellStyle name="Currency 213 2" xfId="1053" xr:uid="{2914DA29-BA8D-4707-BB4A-DF5AFF417C01}"/>
    <cellStyle name="Currency 214" xfId="390" xr:uid="{00000000-0005-0000-0000-0000BB010000}"/>
    <cellStyle name="Currency 214 2" xfId="1054" xr:uid="{317A7741-F2DD-420A-8E78-D85DCD4A9BDD}"/>
    <cellStyle name="Currency 215" xfId="391" xr:uid="{00000000-0005-0000-0000-0000BC010000}"/>
    <cellStyle name="Currency 215 2" xfId="1055" xr:uid="{08414E3B-B620-47D6-B0B0-355262EE9D1D}"/>
    <cellStyle name="Currency 216" xfId="392" xr:uid="{00000000-0005-0000-0000-0000BD010000}"/>
    <cellStyle name="Currency 216 2" xfId="1056" xr:uid="{5AE3C523-5383-4465-9747-8E05B4F74804}"/>
    <cellStyle name="Currency 217" xfId="393" xr:uid="{00000000-0005-0000-0000-0000BE010000}"/>
    <cellStyle name="Currency 217 2" xfId="1057" xr:uid="{D0E0B9E3-67B2-45F0-91B6-35E33C116953}"/>
    <cellStyle name="Currency 218" xfId="394" xr:uid="{00000000-0005-0000-0000-0000BF010000}"/>
    <cellStyle name="Currency 218 2" xfId="1058" xr:uid="{EB0661A7-DD2D-418D-9E7D-7CB2E67F343A}"/>
    <cellStyle name="Currency 219" xfId="395" xr:uid="{00000000-0005-0000-0000-0000C0010000}"/>
    <cellStyle name="Currency 219 2" xfId="1059" xr:uid="{2318805A-043E-4C85-92BD-1878C173A723}"/>
    <cellStyle name="Currency 22" xfId="396" xr:uid="{00000000-0005-0000-0000-0000C1010000}"/>
    <cellStyle name="Currency 220" xfId="397" xr:uid="{00000000-0005-0000-0000-0000C2010000}"/>
    <cellStyle name="Currency 220 2" xfId="1060" xr:uid="{F1EA8495-D08D-4143-85C8-38470A0D0224}"/>
    <cellStyle name="Currency 221" xfId="398" xr:uid="{00000000-0005-0000-0000-0000C3010000}"/>
    <cellStyle name="Currency 221 2" xfId="1061" xr:uid="{404A3E13-50DE-4E3D-8091-810072431092}"/>
    <cellStyle name="Currency 222" xfId="399" xr:uid="{00000000-0005-0000-0000-0000C4010000}"/>
    <cellStyle name="Currency 222 2" xfId="1062" xr:uid="{6D029ADD-2C6C-41A0-AF32-A95E4E10FD98}"/>
    <cellStyle name="Currency 223" xfId="400" xr:uid="{00000000-0005-0000-0000-0000C5010000}"/>
    <cellStyle name="Currency 223 2" xfId="1063" xr:uid="{F397ABB5-272D-4ECF-9D75-15DC2DB70B71}"/>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4" xr:uid="{05990ABB-6249-43F2-BDF3-CFF3F6BEAD78}"/>
    <cellStyle name="Currency 94" xfId="479" xr:uid="{00000000-0005-0000-0000-000014020000}"/>
    <cellStyle name="Currency 94 2" xfId="1065" xr:uid="{DF302E67-A695-4131-81A3-B5A7C1EB85C6}"/>
    <cellStyle name="Currency 95" xfId="480" xr:uid="{00000000-0005-0000-0000-000015020000}"/>
    <cellStyle name="Currency 95 2" xfId="1066" xr:uid="{FDFD86FC-CB06-4B4D-B9B8-B0FBF28802D8}"/>
    <cellStyle name="Currency 96" xfId="481" xr:uid="{00000000-0005-0000-0000-000016020000}"/>
    <cellStyle name="Currency 96 2" xfId="1067" xr:uid="{AB074725-03AC-4498-B016-D8BD731E84D2}"/>
    <cellStyle name="Currency 97" xfId="482" xr:uid="{00000000-0005-0000-0000-000017020000}"/>
    <cellStyle name="Currency 97 2" xfId="1068" xr:uid="{C79F5FD9-4E0F-43D3-A0C1-2237D5DABDD6}"/>
    <cellStyle name="Currency 98" xfId="483" xr:uid="{00000000-0005-0000-0000-000018020000}"/>
    <cellStyle name="Currency 98 2" xfId="1069" xr:uid="{88A5C7BA-7ED4-4214-A6E2-DB0398D541BD}"/>
    <cellStyle name="Currency 99" xfId="484" xr:uid="{00000000-0005-0000-0000-000019020000}"/>
    <cellStyle name="Currency 99 2" xfId="1070" xr:uid="{90EA9FB5-1A9D-43A8-A002-563452718653}"/>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71" xr:uid="{C5334B41-D68D-458E-B643-54D8C8403343}"/>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2" xr:uid="{92E5C370-AE5B-40AE-8F74-98503AEEC7E9}"/>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40" xr:uid="{D3883288-2C29-40DB-BFAC-EC1D27017621}"/>
    <cellStyle name="Normal 13 2 2 2 2 2 3" xfId="1125" xr:uid="{EC5377D2-F064-4D06-A96D-6AB6A85D757D}"/>
    <cellStyle name="Normal 13 2 2 2 2 3" xfId="728" xr:uid="{F7E642FC-6515-4C96-BF0C-73AEC1DE4ADF}"/>
    <cellStyle name="Normal 13 2 2 2 2 3 2" xfId="1193" xr:uid="{DCCBE5BA-B7E3-4196-A581-FCEED9930D4E}"/>
    <cellStyle name="Normal 13 2 2 2 2 4" xfId="1076" xr:uid="{8DB6583A-5814-4CBE-8EE7-1036F15D94D6}"/>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41" xr:uid="{E6636964-04A8-403F-9AB1-967FF9BB5D4D}"/>
    <cellStyle name="Normal 13 2 2 2 3 2 3" xfId="1126" xr:uid="{E23D15BF-6A8E-42C2-A07A-5A4F0345FA30}"/>
    <cellStyle name="Normal 13 2 2 2 3 3" xfId="729" xr:uid="{217E2C86-D28F-4667-8EB7-18B8E5C66798}"/>
    <cellStyle name="Normal 13 2 2 2 3 3 2" xfId="1194" xr:uid="{770E2D18-B7E6-4CB2-8BC1-1DE250985D1D}"/>
    <cellStyle name="Normal 13 2 2 2 3 4" xfId="1077" xr:uid="{E6BF8957-C46E-494E-BFB2-0A70F41ACA3E}"/>
    <cellStyle name="Normal 13 2 2 2 4" xfId="637" xr:uid="{00000000-0005-0000-0000-00004C020000}"/>
    <cellStyle name="Normal 13 2 2 2 4 2" xfId="774" xr:uid="{9DD2384D-9728-4663-8046-D79F77604DA2}"/>
    <cellStyle name="Normal 13 2 2 2 4 2 2" xfId="1239" xr:uid="{E095CF4A-25AD-4AAF-8D6B-E72C0AB9DC21}"/>
    <cellStyle name="Normal 13 2 2 2 4 3" xfId="1124" xr:uid="{3FC79823-11A1-463F-84B7-27DE9321FF3A}"/>
    <cellStyle name="Normal 13 2 2 2 5" xfId="727" xr:uid="{70E49861-77DE-4FCA-9F03-2E66F0E07D24}"/>
    <cellStyle name="Normal 13 2 2 2 5 2" xfId="1192" xr:uid="{2983C835-58DF-4117-93F3-27D81414AEC5}"/>
    <cellStyle name="Normal 13 2 2 2 6" xfId="1075" xr:uid="{621A8758-D9E8-41D1-8C38-763995A51FEF}"/>
    <cellStyle name="Normal 13 2 2 3" xfId="636" xr:uid="{00000000-0005-0000-0000-00004D020000}"/>
    <cellStyle name="Normal 13 2 2 3 2" xfId="773" xr:uid="{9843F705-B6F1-47BA-9AAF-DC472586A2A6}"/>
    <cellStyle name="Normal 13 2 2 3 2 2" xfId="1238" xr:uid="{A531541B-2674-4F55-9145-EA98069DC007}"/>
    <cellStyle name="Normal 13 2 2 3 3" xfId="1123" xr:uid="{CAA7759E-9B7D-45F0-AFCB-2E9F59AA8FC0}"/>
    <cellStyle name="Normal 13 2 2 4" xfId="726" xr:uid="{BBBF9789-6ECD-417E-8D96-760118FC6639}"/>
    <cellStyle name="Normal 13 2 2 4 2" xfId="1191" xr:uid="{C8CF86CE-DA0D-42C5-BB25-202C95A81F71}"/>
    <cellStyle name="Normal 13 2 2 5" xfId="1074" xr:uid="{B61FBA99-414C-497D-9CE9-B1F687DA1FF3}"/>
    <cellStyle name="Normal 13 2 3" xfId="512" xr:uid="{00000000-0005-0000-0000-00004E020000}"/>
    <cellStyle name="Normal 13 2 3 2" xfId="640" xr:uid="{00000000-0005-0000-0000-00004F020000}"/>
    <cellStyle name="Normal 13 2 3 2 2" xfId="777" xr:uid="{B4AF2282-B0D2-478B-89A0-06C94235AEDC}"/>
    <cellStyle name="Normal 13 2 3 2 2 2" xfId="1242" xr:uid="{C145AA3C-0BD7-436E-B566-A2507797EEF2}"/>
    <cellStyle name="Normal 13 2 3 2 3" xfId="1127" xr:uid="{6ADA5E12-9382-46AB-A766-518715E37B28}"/>
    <cellStyle name="Normal 13 2 3 3" xfId="730" xr:uid="{D638219D-FAF2-4D70-972F-879DF1ADCC78}"/>
    <cellStyle name="Normal 13 2 3 3 2" xfId="1195" xr:uid="{F7E931BA-2FB4-4650-903D-2505DB7647CE}"/>
    <cellStyle name="Normal 13 2 3 4" xfId="1078" xr:uid="{E88688E3-8CDE-45A1-AC9B-8C51BC1633FC}"/>
    <cellStyle name="Normal 13 2 4" xfId="635" xr:uid="{00000000-0005-0000-0000-000050020000}"/>
    <cellStyle name="Normal 13 2 4 2" xfId="772" xr:uid="{924C57E5-2D63-4800-A70B-86DF745E6952}"/>
    <cellStyle name="Normal 13 2 4 2 2" xfId="1237" xr:uid="{EF8DE4B1-C80B-4409-BE61-6C0DFEA3B3B5}"/>
    <cellStyle name="Normal 13 2 4 3" xfId="1122" xr:uid="{AA98113A-C67F-4B8C-B2D8-0E3EFA08B5A3}"/>
    <cellStyle name="Normal 13 2 5" xfId="725" xr:uid="{13862D8D-C120-4ACD-9F73-65901595AA90}"/>
    <cellStyle name="Normal 13 2 5 2" xfId="1190" xr:uid="{F3D65562-EC37-47A0-90ED-EB283EA36481}"/>
    <cellStyle name="Normal 13 2 6" xfId="1073" xr:uid="{20593A9F-7FF8-4C3E-BA09-A6C995BA1248}"/>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44" xr:uid="{B44D45B5-1E0F-4B9B-971E-C1237BA9003C}"/>
    <cellStyle name="Normal 13 3 2 2 3" xfId="1129" xr:uid="{A00EDC98-D739-4582-9551-9CCAE33761B9}"/>
    <cellStyle name="Normal 13 3 2 3" xfId="732" xr:uid="{C506AF63-BAF5-446B-8634-6B173C3D2277}"/>
    <cellStyle name="Normal 13 3 2 3 2" xfId="1197" xr:uid="{3B8663DE-671C-479C-B851-2F6C74186EA9}"/>
    <cellStyle name="Normal 13 3 2 4" xfId="1080" xr:uid="{D0509FA0-B244-4DA2-B452-DBFF98A1A88A}"/>
    <cellStyle name="Normal 13 3 3" xfId="641" xr:uid="{00000000-0005-0000-0000-000054020000}"/>
    <cellStyle name="Normal 13 3 3 2" xfId="778" xr:uid="{2D64F0B6-F2D4-4753-ACAB-B8970C19DF11}"/>
    <cellStyle name="Normal 13 3 3 2 2" xfId="1243" xr:uid="{2EA433BD-DB7A-4913-9A2C-1C6AD1264FD1}"/>
    <cellStyle name="Normal 13 3 3 3" xfId="1128" xr:uid="{560AE1F1-53F9-4525-A237-0A87BB0E99C8}"/>
    <cellStyle name="Normal 13 3 4" xfId="731" xr:uid="{A8FFA28B-3FBA-4810-9FB7-E8BC8786E106}"/>
    <cellStyle name="Normal 13 3 4 2" xfId="1196" xr:uid="{6D474777-4253-4EFD-ACB1-7E6AE45CA097}"/>
    <cellStyle name="Normal 13 3 5" xfId="1079" xr:uid="{8FD8AC34-F270-44FB-BA18-602C1C77E3ED}"/>
    <cellStyle name="Normal 13 4" xfId="515" xr:uid="{00000000-0005-0000-0000-000055020000}"/>
    <cellStyle name="Normal 13 4 2" xfId="643" xr:uid="{00000000-0005-0000-0000-000056020000}"/>
    <cellStyle name="Normal 13 4 2 2" xfId="780" xr:uid="{1C21DE69-2493-4CFD-AB7C-13CD278C565F}"/>
    <cellStyle name="Normal 13 4 2 2 2" xfId="1245" xr:uid="{5B352512-1B78-4765-AE6A-1B4AB7258C18}"/>
    <cellStyle name="Normal 13 4 2 3" xfId="1130" xr:uid="{FCEE3A9B-E4AB-48E5-897B-90E43347676E}"/>
    <cellStyle name="Normal 13 4 3" xfId="733" xr:uid="{38E01FFC-D61C-4E61-B3A4-423B54ECD7D6}"/>
    <cellStyle name="Normal 13 4 3 2" xfId="1198" xr:uid="{60B92906-7DDD-4053-BEA0-14D0F2533C09}"/>
    <cellStyle name="Normal 13 4 4" xfId="1081" xr:uid="{0146F0AB-75B9-4EF7-8393-91833DA9AC8B}"/>
    <cellStyle name="Normal 13 5" xfId="634" xr:uid="{00000000-0005-0000-0000-000057020000}"/>
    <cellStyle name="Normal 13 5 2" xfId="771" xr:uid="{F8A01035-FD81-4170-AC37-95B4477EB95E}"/>
    <cellStyle name="Normal 13 5 2 2" xfId="1236" xr:uid="{23C1678A-16CA-4761-80C7-9E1246453C86}"/>
    <cellStyle name="Normal 13 5 3" xfId="1121" xr:uid="{0A6FDA30-45BB-4F28-93A9-45B5655E0640}"/>
    <cellStyle name="Normal 13 6" xfId="516" xr:uid="{00000000-0005-0000-0000-000058020000}"/>
    <cellStyle name="Normal 13 6 2" xfId="644" xr:uid="{00000000-0005-0000-0000-000059020000}"/>
    <cellStyle name="Normal 13 6 2 2" xfId="781" xr:uid="{57E1D229-3A53-40B5-BE22-FDB47E104338}"/>
    <cellStyle name="Normal 13 6 2 2 2" xfId="1246" xr:uid="{C1CAB231-0F7B-4DDC-B4CD-DC68A654BC5B}"/>
    <cellStyle name="Normal 13 6 2 3" xfId="1131" xr:uid="{FF93CAB4-2477-4EF3-84BB-12F5161D49FB}"/>
    <cellStyle name="Normal 13 6 3" xfId="734" xr:uid="{6D8D5F10-C45C-44AF-9B94-9F21A3A87E4B}"/>
    <cellStyle name="Normal 13 6 3 2" xfId="1199" xr:uid="{8F6FF81C-EC86-470E-A127-42D5C9DA0F9E}"/>
    <cellStyle name="Normal 13 6 4" xfId="1082" xr:uid="{FD872608-B575-4ED4-A2FE-DD9A449F6413}"/>
    <cellStyle name="Normal 13 7" xfId="724" xr:uid="{8A2E9159-67EF-4D2A-B9C2-AE5A64726B19}"/>
    <cellStyle name="Normal 13 7 2" xfId="1189" xr:uid="{28571F9D-8F88-4502-8B91-AF60FD9F4361}"/>
    <cellStyle name="Normal 13 8" xfId="827" xr:uid="{EFDFA653-4B61-4972-8F4B-C60793DA36FB}"/>
    <cellStyle name="Normal 13 8 2" xfId="1292" xr:uid="{83F1832E-5A8A-4D1A-96C1-5387154C13DA}"/>
    <cellStyle name="Normal 13 9" xfId="826" xr:uid="{D4C677BD-5786-4D10-8940-E8BAED57CE72}"/>
    <cellStyle name="Normal 13 9 2" xfId="1291" xr:uid="{44A8C9BB-AE61-44F4-B3D1-9CEC78E95A03}"/>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7" xr:uid="{5C58C716-B82A-4260-892B-4794364AC35E}"/>
    <cellStyle name="Normal 2 2 2 2 3" xfId="1132" xr:uid="{75299A83-8906-4C86-8341-9E4610A73774}"/>
    <cellStyle name="Normal 2 2 2 3" xfId="735" xr:uid="{A3802D78-3B2F-46A9-976C-16D5D1A814A2}"/>
    <cellStyle name="Normal 2 2 2 3 2" xfId="1200" xr:uid="{0028C05F-7E36-4FA2-A46E-C087F5C1DE71}"/>
    <cellStyle name="Normal 2 2 2 4" xfId="1083" xr:uid="{23F36A85-6EA5-42C7-BE35-107956F9619B}"/>
    <cellStyle name="Normal 2 2 3" xfId="524" xr:uid="{00000000-0005-0000-0000-000062020000}"/>
    <cellStyle name="Normal 2 2 3 2" xfId="646" xr:uid="{00000000-0005-0000-0000-000063020000}"/>
    <cellStyle name="Normal 2 2 3 2 2" xfId="783" xr:uid="{C566D045-DC4F-4DC4-8267-F76C64080F82}"/>
    <cellStyle name="Normal 2 2 3 2 2 2" xfId="1248" xr:uid="{B2C5890D-CD5F-4C44-84CB-5F8B6AC75B03}"/>
    <cellStyle name="Normal 2 2 3 2 3" xfId="1133" xr:uid="{E1EE7E76-0B11-433C-8B7E-DA1EC778DA07}"/>
    <cellStyle name="Normal 2 2 3 3" xfId="736" xr:uid="{D9BD5694-2E8F-4E1C-9453-E73B38E022CC}"/>
    <cellStyle name="Normal 2 2 3 3 2" xfId="1201" xr:uid="{F0D61670-DBA5-489A-AFF7-9119181CE838}"/>
    <cellStyle name="Normal 2 2 3 4" xfId="1084" xr:uid="{B7A4B396-6196-45ED-8929-FF7969CD64C0}"/>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9" xr:uid="{A838201A-781D-4AB6-956B-DE3D21D86E1E}"/>
    <cellStyle name="Normal 2 3 2 2 3" xfId="1134" xr:uid="{36EDEF0C-EE8D-444C-BC82-8F0455026DFF}"/>
    <cellStyle name="Normal 2 3 2 3" xfId="737" xr:uid="{9AB5990D-0C25-4A4B-BDB5-317FA693F5A2}"/>
    <cellStyle name="Normal 2 3 2 3 2" xfId="1202" xr:uid="{8ED71701-5984-42EB-9E53-CC55490C2D74}"/>
    <cellStyle name="Normal 2 3 2 4" xfId="1085" xr:uid="{5FA990F4-480B-466D-B3AE-636FAA36F165}"/>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50" xr:uid="{40BA5332-0543-42F0-AB8D-D9B808341220}"/>
    <cellStyle name="Normal 2 4 2 2 3" xfId="1135" xr:uid="{7A0A3532-EF48-4892-B0A2-C907AA5CDB97}"/>
    <cellStyle name="Normal 2 4 2 3" xfId="738" xr:uid="{5D198248-154E-4873-9612-83DD012631A4}"/>
    <cellStyle name="Normal 2 4 2 3 2" xfId="1203" xr:uid="{50CF9146-1C53-46A0-A2EA-2763EFFC7993}"/>
    <cellStyle name="Normal 2 4 2 4" xfId="1086" xr:uid="{ED0313C6-251D-4362-8FA6-D71483E08BD7}"/>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51" xr:uid="{83C1795C-CE41-4357-97C1-0BDE9870CE7A}"/>
    <cellStyle name="Normal 3 2 2 3" xfId="1136" xr:uid="{A9CACDEC-E484-4702-BC63-D21783CC14E4}"/>
    <cellStyle name="Normal 3 2 3" xfId="739" xr:uid="{377DC67A-60E6-48D5-A9E8-578699562D33}"/>
    <cellStyle name="Normal 3 2 3 2" xfId="1204" xr:uid="{BD743BD1-24AB-4886-BD62-7FE5BF3B12D4}"/>
    <cellStyle name="Normal 3 2 4" xfId="1087" xr:uid="{CCDE9451-BCCE-4839-B3C0-29AEA22FEBE5}"/>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52" xr:uid="{0AF6ACAB-D34D-4869-8AC2-8410FC2C0545}"/>
    <cellStyle name="Normal 3 4 2 3" xfId="1137" xr:uid="{9C17E2EF-5C97-4D74-99A0-CB89B04822AD}"/>
    <cellStyle name="Normal 3 4 3" xfId="740" xr:uid="{3EA5D8E4-6834-4490-B126-B0CDD22E95FC}"/>
    <cellStyle name="Normal 3 4 3 2" xfId="1205" xr:uid="{D33888CB-7D2B-4178-A892-43266584D179}"/>
    <cellStyle name="Normal 3 4 4" xfId="1089" xr:uid="{442208B5-22D7-422A-8349-4BDD7298CB10}"/>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5" xr:uid="{08535FA9-95F7-4603-A386-E8D6C4D5181F}"/>
    <cellStyle name="Normal 3 8 2 2 2 3" xfId="1140" xr:uid="{2C105184-5BB1-450E-8B2E-75A68255C999}"/>
    <cellStyle name="Normal 3 8 2 2 3" xfId="743" xr:uid="{308FA54C-9BC3-4284-9C32-F899617D1BC3}"/>
    <cellStyle name="Normal 3 8 2 2 3 2" xfId="1208" xr:uid="{17C84CC1-B3A0-4FCD-AB91-69D385BBA506}"/>
    <cellStyle name="Normal 3 8 2 2 4" xfId="1092" xr:uid="{D043E232-1B78-4591-A248-491307669D4E}"/>
    <cellStyle name="Normal 3 8 2 3" xfId="652" xr:uid="{00000000-0005-0000-0000-000077020000}"/>
    <cellStyle name="Normal 3 8 2 3 2" xfId="789" xr:uid="{69921434-A489-4286-ADDD-AD50D353D66D}"/>
    <cellStyle name="Normal 3 8 2 3 2 2" xfId="1254" xr:uid="{AA46CD83-A140-407F-9A87-D79E0C6F7217}"/>
    <cellStyle name="Normal 3 8 2 3 3" xfId="1139" xr:uid="{CC6B8DBA-9E02-4D70-800E-1994176371EC}"/>
    <cellStyle name="Normal 3 8 2 4" xfId="742" xr:uid="{AAEE4AB8-02EC-474A-8844-C6400B8C5517}"/>
    <cellStyle name="Normal 3 8 2 4 2" xfId="1207" xr:uid="{5C4F47E3-FB2E-4733-A711-3FF1434FE5D3}"/>
    <cellStyle name="Normal 3 8 2 5" xfId="1091" xr:uid="{21EF5987-5C99-445A-B5ED-6E487345F1FC}"/>
    <cellStyle name="Normal 3 8 3" xfId="539" xr:uid="{00000000-0005-0000-0000-000078020000}"/>
    <cellStyle name="Normal 3 8 3 2" xfId="654" xr:uid="{00000000-0005-0000-0000-000079020000}"/>
    <cellStyle name="Normal 3 8 3 2 2" xfId="791" xr:uid="{F1F1E672-46F7-4F96-AD70-77C2114D89F8}"/>
    <cellStyle name="Normal 3 8 3 2 2 2" xfId="1256" xr:uid="{1032DC25-AC2F-486B-B4A7-89C2E41AA39F}"/>
    <cellStyle name="Normal 3 8 3 2 3" xfId="1141" xr:uid="{0F38904D-0F0F-4BA4-8A5E-69179BCA3FE9}"/>
    <cellStyle name="Normal 3 8 3 3" xfId="744" xr:uid="{AF3DC75E-05A9-4174-BE89-59F25C5D1C4B}"/>
    <cellStyle name="Normal 3 8 3 3 2" xfId="1209" xr:uid="{A412945F-CE0C-4581-BD66-1364D784B167}"/>
    <cellStyle name="Normal 3 8 3 4" xfId="1093" xr:uid="{694A68B4-DC86-4400-B69A-914120E69D8D}"/>
    <cellStyle name="Normal 3 8 4" xfId="651" xr:uid="{00000000-0005-0000-0000-00007A020000}"/>
    <cellStyle name="Normal 3 8 4 2" xfId="788" xr:uid="{CA7AF605-D634-4851-8C95-3635FFCD681C}"/>
    <cellStyle name="Normal 3 8 4 2 2" xfId="1253" xr:uid="{73D85F56-8817-4EBE-94BF-3A54AB99B2DC}"/>
    <cellStyle name="Normal 3 8 4 3" xfId="1138" xr:uid="{EEC2A79C-F710-4737-B1A4-D22CE6E35B74}"/>
    <cellStyle name="Normal 3 8 5" xfId="741" xr:uid="{C5F7FE80-F11C-4EC4-8219-37EABB1B2D82}"/>
    <cellStyle name="Normal 3 8 5 2" xfId="1206" xr:uid="{B59C7496-AF97-4BD7-8997-5CF410C574FB}"/>
    <cellStyle name="Normal 3 8 6" xfId="1090" xr:uid="{0E3CE1F3-1453-4511-ADB8-BB76AFF1ED76}"/>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7" xr:uid="{B4DEDC21-A79A-4C53-9E2C-7A54CA73346C}"/>
    <cellStyle name="Normal 4 2 2 3" xfId="1142" xr:uid="{7027EE46-69C8-48C6-AAB0-3CE04C9F2746}"/>
    <cellStyle name="Normal 4 2 3" xfId="745" xr:uid="{E1A365CE-2A0C-4728-92E4-8FEDE92E0FDB}"/>
    <cellStyle name="Normal 4 2 3 2" xfId="1210" xr:uid="{2758E32B-C05B-47D1-A73D-102CCDBDC28D}"/>
    <cellStyle name="Normal 4 2 4" xfId="1094" xr:uid="{349C56A6-5C42-45DE-B4B5-A5FC3A21B639}"/>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8" xr:uid="{C9D682DA-BEDB-480E-BEA8-EFF5D6658B04}"/>
    <cellStyle name="Normal 4 4 2 3" xfId="1143" xr:uid="{FF5894EC-EE92-4E42-AF86-1BC36278332A}"/>
    <cellStyle name="Normal 4 4 3" xfId="746" xr:uid="{A928AF69-0930-413E-95DF-60F9FA2F0336}"/>
    <cellStyle name="Normal 4 4 3 2" xfId="1211" xr:uid="{1A0F05F6-914C-4BF2-A87C-7E4B0581D36B}"/>
    <cellStyle name="Normal 4 4 4" xfId="1095" xr:uid="{ED2EFD4C-2BEA-44C8-819E-AAAA09EA2E87}"/>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9" xr:uid="{692D4815-FB42-4D68-B8A8-333D19C61E93}"/>
    <cellStyle name="Normal 5 3 2 3" xfId="1144" xr:uid="{C1C394EA-8AC8-430C-89B9-00CBD350EC64}"/>
    <cellStyle name="Normal 5 3 3" xfId="747" xr:uid="{576DE7CE-395A-4AE2-9596-6E4815B24A6D}"/>
    <cellStyle name="Normal 5 3 3 2" xfId="1212" xr:uid="{ECCB6771-0717-4B0C-89B2-A1705FDE3705}"/>
    <cellStyle name="Normal 5 3 4" xfId="1096" xr:uid="{C5F51C22-81B2-4933-B6BB-E1C663077548}"/>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61" xr:uid="{9C7AE704-BAD5-4AFA-AD52-154EF3050999}"/>
    <cellStyle name="Normal 6 2 2 3" xfId="1146" xr:uid="{FD87D734-9744-4DB5-8C4C-6B8F6BE78F52}"/>
    <cellStyle name="Normal 6 2 3" xfId="749" xr:uid="{557B45E5-E9AC-41E2-A811-61F73279F30D}"/>
    <cellStyle name="Normal 6 2 3 2" xfId="1214" xr:uid="{10DB3604-C9DE-40D9-BF18-71E743A90301}"/>
    <cellStyle name="Normal 6 2 4" xfId="1098" xr:uid="{577ADABE-3423-4115-AE67-D14A4C181ABE}"/>
    <cellStyle name="Normal 6 3" xfId="570" xr:uid="{00000000-0005-0000-0000-00009D020000}"/>
    <cellStyle name="Normal 6 4" xfId="658" xr:uid="{00000000-0005-0000-0000-00009E020000}"/>
    <cellStyle name="Normal 6 4 2" xfId="795" xr:uid="{94F48A41-6835-47F0-9973-4CC85AEA90D4}"/>
    <cellStyle name="Normal 6 4 2 2" xfId="1260" xr:uid="{4BC842A0-38CB-4B45-85CB-4C3803BF4576}"/>
    <cellStyle name="Normal 6 4 3" xfId="1145" xr:uid="{ED737C1E-C370-4322-A962-53FE65E4823A}"/>
    <cellStyle name="Normal 6 5" xfId="748" xr:uid="{F98FC477-0AD5-4A86-A589-DD2204455DBE}"/>
    <cellStyle name="Normal 6 5 2" xfId="1213" xr:uid="{4E50C576-2AE7-4CD7-B756-6204AFD9B7FD}"/>
    <cellStyle name="Normal 6 6" xfId="1097" xr:uid="{E87E4335-883F-4D31-9CD4-512560084EAB}"/>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9" xr:uid="{FE552AF4-FDFE-475E-B54A-FFC0950487F3}"/>
    <cellStyle name="Normal 9 3" xfId="1175" xr:uid="{C73856B7-1F4B-4E0E-900A-C080F82BE3DC}"/>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62" xr:uid="{8082584B-5B86-4905-A082-F3CAAB76B546}"/>
    <cellStyle name="Note 2 2 3" xfId="1147" xr:uid="{961F1216-E633-49CA-BE09-3583A1D98D48}"/>
    <cellStyle name="Note 2 3" xfId="750" xr:uid="{AC5340EE-478E-47DC-8896-BD46672619DE}"/>
    <cellStyle name="Note 2 3 2" xfId="1215" xr:uid="{3DAC4699-0B10-48C9-8A7C-EB84DE07B132}"/>
    <cellStyle name="Note 2 4" xfId="1099" xr:uid="{21586BDC-64E7-4FC2-99C6-1DC67E9ADE54}"/>
    <cellStyle name="Note 3" xfId="711" xr:uid="{00000000-0005-0000-0000-0000A6020000}"/>
    <cellStyle name="Note 3 2" xfId="825" xr:uid="{BE69DA9A-320A-423F-A18C-65A987CEC7F4}"/>
    <cellStyle name="Note 3 2 2" xfId="1290" xr:uid="{3C2C22CD-754D-40FF-A2E9-BC9634D18388}"/>
    <cellStyle name="Note 3 3" xfId="1176" xr:uid="{C16A3675-34ED-45DA-A364-625229521620}"/>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6" xr:uid="{56455708-B327-426E-AB47-BE10DFFA48CA}"/>
    <cellStyle name="Standard 4 2 2 2 2 3" xfId="1151" xr:uid="{F971F898-5300-41E0-B24D-F547B0DA29B8}"/>
    <cellStyle name="Standard 4 2 2 2 3" xfId="754" xr:uid="{3717BDF9-DF18-469D-A1A6-133293EAB916}"/>
    <cellStyle name="Standard 4 2 2 2 3 2" xfId="1219" xr:uid="{EA621ED4-6849-45AC-A911-CDE62E95B5CB}"/>
    <cellStyle name="Standard 4 2 2 2 4" xfId="1104" xr:uid="{334035AB-02BE-4623-879D-581029FF1235}"/>
    <cellStyle name="Standard 4 2 2 3" xfId="664" xr:uid="{00000000-0005-0000-0000-0000B2020000}"/>
    <cellStyle name="Standard 4 2 2 3 2" xfId="800" xr:uid="{B519ACEB-8D15-4BAB-914A-A2C2D0673E85}"/>
    <cellStyle name="Standard 4 2 2 3 2 2" xfId="1265" xr:uid="{8310D2C6-F9C7-4B0E-879B-3E27FB3611AD}"/>
    <cellStyle name="Standard 4 2 2 3 3" xfId="1150" xr:uid="{C553FA41-B0FE-4444-9144-7878CD1991C7}"/>
    <cellStyle name="Standard 4 2 2 4" xfId="753" xr:uid="{CC2F9681-7221-4E0B-BE58-DE34D4DC40CF}"/>
    <cellStyle name="Standard 4 2 2 4 2" xfId="1218" xr:uid="{7518BB9E-86AF-4D77-989D-1BDE0FF970D4}"/>
    <cellStyle name="Standard 4 2 2 5" xfId="1103" xr:uid="{77D3F50F-873B-49B5-83F2-0CCD28B7BAFB}"/>
    <cellStyle name="Standard 4 2 3" xfId="583" xr:uid="{00000000-0005-0000-0000-0000B3020000}"/>
    <cellStyle name="Standard 4 2 3 2" xfId="666" xr:uid="{00000000-0005-0000-0000-0000B4020000}"/>
    <cellStyle name="Standard 4 2 3 2 2" xfId="802" xr:uid="{B5FE6E75-B41F-4CC0-BF1F-33B763CE0A2C}"/>
    <cellStyle name="Standard 4 2 3 2 2 2" xfId="1267" xr:uid="{5F792F7E-A2DB-49D4-943E-769DD48BC365}"/>
    <cellStyle name="Standard 4 2 3 2 3" xfId="1152" xr:uid="{47EC41BB-E49B-4F0B-B252-4B456E9518E3}"/>
    <cellStyle name="Standard 4 2 3 3" xfId="755" xr:uid="{A64374BC-823F-49AF-B773-E84014AFDB70}"/>
    <cellStyle name="Standard 4 2 3 3 2" xfId="1220" xr:uid="{10DD4E08-80F9-44CC-B7AD-81199BF393FD}"/>
    <cellStyle name="Standard 4 2 3 4" xfId="1105" xr:uid="{5BC9A1E8-47D6-42A0-AEB9-112477135FA9}"/>
    <cellStyle name="Standard 4 2 4" xfId="663" xr:uid="{00000000-0005-0000-0000-0000B5020000}"/>
    <cellStyle name="Standard 4 2 4 2" xfId="799" xr:uid="{9C2C791D-563B-4AED-BAA8-BB47B68C5354}"/>
    <cellStyle name="Standard 4 2 4 2 2" xfId="1264" xr:uid="{6C695B51-64B9-46E7-A882-D132C662B6B1}"/>
    <cellStyle name="Standard 4 2 4 3" xfId="1149" xr:uid="{4CC53230-5842-41DD-A0BD-C3209EAE65B9}"/>
    <cellStyle name="Standard 4 2 5" xfId="752" xr:uid="{A197A41C-0F12-46AA-AE19-171F357B5002}"/>
    <cellStyle name="Standard 4 2 5 2" xfId="1217" xr:uid="{CB4880FB-00B2-490D-9EEF-5D84F8A83A12}"/>
    <cellStyle name="Standard 4 2 6" xfId="1102" xr:uid="{766DD2E2-6559-4BF5-B761-92D0B3DD9725}"/>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9" xr:uid="{949DD29A-2ABA-4FA5-B93C-81F7D1875402}"/>
    <cellStyle name="Standard 4 3 2 2 3" xfId="1154" xr:uid="{8BC6AEB6-A336-4B3C-9F9E-28C6036E3C6C}"/>
    <cellStyle name="Standard 4 3 2 3" xfId="757" xr:uid="{331D8F24-399E-43AE-9199-C0CEBBDF18BC}"/>
    <cellStyle name="Standard 4 3 2 3 2" xfId="1222" xr:uid="{574BDE4D-0942-487A-BC0E-7AAA4A65D03F}"/>
    <cellStyle name="Standard 4 3 2 4" xfId="1107" xr:uid="{2831ECFE-D460-44C6-83F7-C400607CDD66}"/>
    <cellStyle name="Standard 4 3 3" xfId="667" xr:uid="{00000000-0005-0000-0000-0000B9020000}"/>
    <cellStyle name="Standard 4 3 3 2" xfId="803" xr:uid="{D9FC3651-C083-4A3A-BBEB-35BDB75E6856}"/>
    <cellStyle name="Standard 4 3 3 2 2" xfId="1268" xr:uid="{D59E562A-BEC7-47CD-8E0B-41B010F0CA99}"/>
    <cellStyle name="Standard 4 3 3 3" xfId="1153" xr:uid="{C3F5C2F9-5871-4A3E-B2D5-0A2B91DCAD77}"/>
    <cellStyle name="Standard 4 3 4" xfId="756" xr:uid="{B582CC8D-4531-472B-9421-10B8AF6BE8B9}"/>
    <cellStyle name="Standard 4 3 4 2" xfId="1221" xr:uid="{0CA2B196-880E-4EB3-92FA-3FE1863B1511}"/>
    <cellStyle name="Standard 4 3 5" xfId="1106" xr:uid="{6DE03D02-42F7-4625-9448-2374973C1087}"/>
    <cellStyle name="Standard 4 4" xfId="586" xr:uid="{00000000-0005-0000-0000-0000BA020000}"/>
    <cellStyle name="Standard 4 4 2" xfId="669" xr:uid="{00000000-0005-0000-0000-0000BB020000}"/>
    <cellStyle name="Standard 4 4 2 2" xfId="805" xr:uid="{FA8A2B66-1108-407C-9F13-364C6D5A5AC0}"/>
    <cellStyle name="Standard 4 4 2 2 2" xfId="1270" xr:uid="{04684348-1585-4CFD-8172-DEAA7D76AC4A}"/>
    <cellStyle name="Standard 4 4 2 3" xfId="1155" xr:uid="{B241DBCE-AB8B-41C9-9DE5-C439B9FAE869}"/>
    <cellStyle name="Standard 4 4 3" xfId="758" xr:uid="{1DA9F4F4-EBC5-4578-BE84-7407C5EC93C7}"/>
    <cellStyle name="Standard 4 4 3 2" xfId="1223" xr:uid="{748586EF-7C90-4715-B6F1-67C7844E0F93}"/>
    <cellStyle name="Standard 4 4 4" xfId="1108" xr:uid="{FD3A5FFE-55E6-4765-931C-526B5094B5FB}"/>
    <cellStyle name="Standard 4 5" xfId="662" xr:uid="{00000000-0005-0000-0000-0000BC020000}"/>
    <cellStyle name="Standard 4 5 2" xfId="798" xr:uid="{C39C8FBF-2901-4072-B80F-AE644911D338}"/>
    <cellStyle name="Standard 4 5 2 2" xfId="1263" xr:uid="{1E5C8E6A-96B7-446A-91F7-24C86BA10736}"/>
    <cellStyle name="Standard 4 5 3" xfId="1148" xr:uid="{8556B34F-45F7-421B-9D4A-365B2A904062}"/>
    <cellStyle name="Standard 4 6" xfId="751" xr:uid="{A1D7548D-B817-4A92-9F01-B4F2C2CCAE96}"/>
    <cellStyle name="Standard 4 6 2" xfId="1216" xr:uid="{07CF0A2D-FEC9-4CF9-BAED-BD40598E919B}"/>
    <cellStyle name="Standard 4 7" xfId="1101" xr:uid="{22833529-D77B-464F-ADAD-41094C9981FA}"/>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sulzer@deinzermetall.de" TargetMode="External"/><Relationship Id="rId1" Type="http://schemas.openxmlformats.org/officeDocument/2006/relationships/hyperlink" Target="mailto:qs@deinzermetal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abSelected="1" topLeftCell="A16"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28E0F19-64D6-4C9D-9003-772F1E2343F5}"/>
    </customSheetView>
    <customSheetView guid="{C59130F4-2E03-5E48-94CE-6E4A0484DB9E}" showAutoFilter="1">
      <selection activeCell="E4" sqref="E4"/>
      <pageMargins left="0" right="0" top="0" bottom="0" header="0" footer="0"/>
      <pageSetup paperSize="9" orientation="portrait"/>
      <headerFooter alignWithMargins="0"/>
      <autoFilter ref="B1:N1" xr:uid="{45ABFBE9-737A-4A29-870B-21793E79C81B}"/>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830842D8-05FF-4012-BB47-47B0447B2A53}"/>
    </customSheetView>
    <customSheetView guid="{C59130F4-2E03-5E48-94CE-6E4A0484DB9E}" showAutoFilter="1">
      <selection activeCell="C1" sqref="C1:D65536"/>
      <pageMargins left="0" right="0" top="0" bottom="0" header="0" footer="0"/>
      <pageSetup orientation="portrait"/>
      <headerFooter alignWithMargins="0"/>
      <autoFilter ref="B1:C1" xr:uid="{6C13FF07-2998-4012-BCCD-A92FB00C4776}"/>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1"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92" zoomScaleNormal="100" workbookViewId="0">
      <selection activeCell="D137" sqref="D137:E13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12"/>
      <c r="B1" s="413"/>
      <c r="C1" s="413"/>
      <c r="D1" s="413"/>
      <c r="E1" s="413"/>
      <c r="F1" s="413"/>
      <c r="G1" s="413"/>
      <c r="H1" s="413"/>
      <c r="I1" s="413"/>
      <c r="J1" s="413"/>
      <c r="K1" s="414"/>
      <c r="L1" s="102"/>
      <c r="P1" s="2"/>
      <c r="Q1" s="2"/>
      <c r="R1" s="2"/>
      <c r="S1" s="2"/>
      <c r="T1" s="2"/>
      <c r="U1" s="2"/>
      <c r="V1" s="2"/>
      <c r="W1" s="2"/>
      <c r="X1" s="2"/>
      <c r="Y1" s="2"/>
      <c r="Z1" s="2"/>
      <c r="AA1" s="2"/>
      <c r="AB1" s="2"/>
      <c r="AC1" s="2"/>
      <c r="AD1" s="2"/>
      <c r="AE1" s="2"/>
      <c r="AF1" s="2"/>
      <c r="AG1" s="2"/>
      <c r="AH1" s="2"/>
    </row>
    <row r="2" spans="1:34" ht="81.75" customHeight="1">
      <c r="A2" s="27"/>
      <c r="B2" s="283"/>
      <c r="C2" s="28"/>
      <c r="D2" s="415" t="str">
        <f ca="1">OFFSET(L!$C$1,MATCH("Declaration"&amp;ADDRESS(ROW(),COLUMN(),4),L!$A:$A,0)-1,SL,,)</f>
        <v>Erweiterte Vorlage für Mineralienberichte (EMRT)</v>
      </c>
      <c r="E2" s="416"/>
      <c r="F2" s="416"/>
      <c r="G2" s="416"/>
      <c r="H2" s="416"/>
      <c r="I2" s="416"/>
      <c r="J2" s="41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2"/>
      <c r="F3" s="443"/>
      <c r="G3" s="443"/>
      <c r="H3" s="443"/>
      <c r="I3" s="443"/>
      <c r="J3" s="190" t="s">
        <v>19342</v>
      </c>
      <c r="K3" s="29"/>
      <c r="L3" s="102"/>
      <c r="P3" s="38">
        <f>MATCH($D$3,LN,0)</f>
        <v>6</v>
      </c>
    </row>
    <row r="4" spans="1:34" ht="15.75">
      <c r="A4" s="27"/>
      <c r="B4" s="418" t="str">
        <f ca="1">OFFSET(L!$C$1,MATCH("Declaration"&amp;ADDRESS(ROW(),COLUMN(),4),L!$A:$A,0)-1,SL,,)</f>
        <v>Der Zweck dieses Dokuments ist die Erfassung von Beschaffungsinformationen für Cobalt und natürlicher Glimmer, welche in Produkten genutzt werden.</v>
      </c>
      <c r="C4" s="418"/>
      <c r="D4" s="418"/>
      <c r="E4" s="418"/>
      <c r="F4" s="418"/>
      <c r="G4" s="418"/>
      <c r="H4" s="418"/>
      <c r="I4" s="422" t="str">
        <f ca="1">OFFSET(L!$C$1,MATCH("Declaration"&amp;ADDRESS(ROW(),COLUMN(),4),L!$A:$A,0)-1,SL,,)</f>
        <v>Link zu den Bedingungen</v>
      </c>
      <c r="J4" s="422"/>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8" t="str">
        <f ca="1">OFFSET(L!$C$1,MATCH("Declaration"&amp;ADDRESS(ROW(),COLUMN(),4),L!$A:$A,0)-1,SL,,)</f>
        <v>Pflichtfelder sind mit einem Sternchen (*) gekennzeichnet.  Im Tab „Instruktionen“ finden Sie eine Anleitung zur Beantwortung aller Fragen.</v>
      </c>
      <c r="C6" s="418"/>
      <c r="D6" s="418"/>
      <c r="E6" s="418"/>
      <c r="F6" s="418"/>
      <c r="G6" s="418"/>
      <c r="H6" s="418"/>
      <c r="I6" s="418"/>
      <c r="J6" s="418"/>
      <c r="K6" s="29"/>
      <c r="L6" s="104" t="s">
        <v>18</v>
      </c>
      <c r="P6" s="2"/>
      <c r="Q6" s="2"/>
      <c r="R6" s="2"/>
      <c r="S6" s="2"/>
      <c r="T6" s="2"/>
      <c r="U6" s="2"/>
      <c r="V6" s="2"/>
      <c r="W6" s="2"/>
      <c r="X6" s="2"/>
      <c r="Y6" s="2"/>
      <c r="Z6" s="2"/>
      <c r="AA6" s="2"/>
      <c r="AB6" s="2"/>
      <c r="AC6" s="2"/>
      <c r="AD6" s="2"/>
      <c r="AE6" s="2"/>
      <c r="AF6" s="2"/>
      <c r="AG6" s="2"/>
      <c r="AH6" s="2"/>
    </row>
    <row r="7" spans="1:34" ht="15.75">
      <c r="A7" s="27"/>
      <c r="B7" s="423" t="str">
        <f ca="1">OFFSET(L!$C$1,MATCH("Declaration"&amp;ADDRESS(ROW(),COLUMN(),4),L!$A:$A,0)-1,SL,,)</f>
        <v>Firmenangaben</v>
      </c>
      <c r="C7" s="423"/>
      <c r="D7" s="423"/>
      <c r="E7" s="423"/>
      <c r="F7" s="423"/>
      <c r="G7" s="423"/>
      <c r="H7" s="423"/>
      <c r="I7" s="423"/>
      <c r="J7" s="423"/>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00" t="s">
        <v>20051</v>
      </c>
      <c r="E8" s="401"/>
      <c r="F8" s="401"/>
      <c r="G8" s="401"/>
      <c r="H8" s="401"/>
      <c r="I8" s="401"/>
      <c r="J8" s="402"/>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4" t="str">
        <f ca="1">OFFSET(L!$C$1,MATCH("Declaration"&amp;ADDRESS(ROW(),COLUMN(),4)&amp;LEFT($D$9,1),L!$A:$A,0)-1,SL,,)</f>
        <v>Beschreibung des Geltungsbereichs</v>
      </c>
      <c r="C10" s="112"/>
      <c r="D10" s="419"/>
      <c r="E10" s="420"/>
      <c r="F10" s="420"/>
      <c r="G10" s="420"/>
      <c r="H10" s="420"/>
      <c r="I10" s="420"/>
      <c r="J10" s="421"/>
      <c r="K10" s="29"/>
      <c r="L10" s="104"/>
      <c r="Q10" s="2"/>
      <c r="R10" s="2"/>
      <c r="S10" s="2"/>
      <c r="T10" s="2"/>
      <c r="U10" s="2"/>
      <c r="V10" s="2"/>
      <c r="W10" s="2"/>
      <c r="X10" s="2"/>
      <c r="Y10" s="2"/>
      <c r="Z10" s="2"/>
      <c r="AA10" s="2"/>
      <c r="AB10" s="2"/>
      <c r="AC10" s="2"/>
      <c r="AD10" s="2"/>
      <c r="AE10" s="2"/>
      <c r="AF10" s="2"/>
      <c r="AG10" s="2"/>
      <c r="AH10" s="2"/>
    </row>
    <row r="11" spans="1:34" ht="15.75">
      <c r="A11" s="31"/>
      <c r="B11" s="425"/>
      <c r="C11" s="112"/>
      <c r="D11" s="426" t="str">
        <f ca="1">IF(D9=Q9,OFFSET(L!$C$1,MATCH("Declaration"&amp;ADDRESS(ROW(),COLUMN(),4),L!$A:$A,0)-1,SL,,),"")</f>
        <v/>
      </c>
      <c r="E11" s="427"/>
      <c r="F11" s="427"/>
      <c r="G11" s="427"/>
      <c r="H11" s="427"/>
      <c r="I11" s="427"/>
      <c r="J11" s="428"/>
      <c r="K11" s="29"/>
      <c r="L11" s="104"/>
      <c r="Q11" s="2"/>
      <c r="R11" s="2"/>
      <c r="S11" s="2"/>
      <c r="T11" s="2"/>
      <c r="U11" s="2"/>
      <c r="V11" s="2"/>
      <c r="W11" s="2"/>
      <c r="X11" s="2"/>
      <c r="Y11" s="2"/>
      <c r="Z11" s="2"/>
      <c r="AA11" s="368" t="s">
        <v>19145</v>
      </c>
      <c r="AB11" s="2"/>
      <c r="AC11" s="2"/>
      <c r="AD11" s="2"/>
      <c r="AE11" s="2"/>
      <c r="AF11" s="2"/>
      <c r="AG11" s="2"/>
      <c r="AH11" s="2"/>
    </row>
    <row r="12" spans="1:34" ht="15.75">
      <c r="A12" s="31"/>
      <c r="B12" s="429" t="str">
        <f ca="1">OFFSET(L!$C$1,MATCH("Declaration"&amp;ADDRESS(ROW(),COLUMN(),4),L!$A:$A,0)-1,SL,,)</f>
        <v>Das antragstellende Unternehmen muss alle Mineralien ausgewählt, die in den Geltungsbereich der Erklärung fallen (*)</v>
      </c>
      <c r="C12" s="112"/>
      <c r="D12" s="372" t="s">
        <v>40</v>
      </c>
      <c r="E12" s="431" t="s">
        <v>18641</v>
      </c>
      <c r="F12" s="432"/>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30" t="e">
        <f ca="1">OFFSET(L!$C$1,MATCH("Declaration"&amp;ADDRESS(ROW(),COLUMN(),4),L!$A:$A,0)-1,SL,,)</f>
        <v>#N/A</v>
      </c>
      <c r="C13" s="112"/>
      <c r="D13" s="372" t="s">
        <v>18644</v>
      </c>
      <c r="E13" s="431" t="s">
        <v>41</v>
      </c>
      <c r="F13" s="432"/>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3"/>
      <c r="C14" s="112"/>
      <c r="D14" s="298"/>
      <c r="E14" s="435"/>
      <c r="F14" s="436"/>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4"/>
      <c r="C15" s="112"/>
      <c r="D15" s="298"/>
      <c r="E15" s="435"/>
      <c r="F15" s="43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7"/>
      <c r="D16" s="403"/>
      <c r="E16" s="404"/>
      <c r="F16" s="404"/>
      <c r="G16" s="404"/>
      <c r="H16" s="404"/>
      <c r="I16" s="404"/>
      <c r="J16" s="40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7"/>
      <c r="D17" s="403" t="s">
        <v>20052</v>
      </c>
      <c r="E17" s="404"/>
      <c r="F17" s="404"/>
      <c r="G17" s="404"/>
      <c r="H17" s="404"/>
      <c r="I17" s="404"/>
      <c r="J17" s="40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7"/>
      <c r="D18" s="403" t="s">
        <v>20053</v>
      </c>
      <c r="E18" s="404"/>
      <c r="F18" s="404"/>
      <c r="G18" s="404"/>
      <c r="H18" s="404"/>
      <c r="I18" s="404"/>
      <c r="J18" s="40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03" t="s">
        <v>20054</v>
      </c>
      <c r="E19" s="404"/>
      <c r="F19" s="404"/>
      <c r="G19" s="404"/>
      <c r="H19" s="404"/>
      <c r="I19" s="404"/>
      <c r="J19" s="40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06" t="s">
        <v>20055</v>
      </c>
      <c r="E20" s="407"/>
      <c r="F20" s="407"/>
      <c r="G20" s="407"/>
      <c r="H20" s="407"/>
      <c r="I20" s="407"/>
      <c r="J20" s="40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03" t="s">
        <v>20056</v>
      </c>
      <c r="E21" s="404"/>
      <c r="F21" s="404"/>
      <c r="G21" s="404"/>
      <c r="H21" s="404"/>
      <c r="I21" s="404"/>
      <c r="J21" s="40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03" t="s">
        <v>20057</v>
      </c>
      <c r="E22" s="404"/>
      <c r="F22" s="404"/>
      <c r="G22" s="404"/>
      <c r="H22" s="404"/>
      <c r="I22" s="404"/>
      <c r="J22" s="40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7"/>
      <c r="D23" s="403" t="s">
        <v>20058</v>
      </c>
      <c r="E23" s="404"/>
      <c r="F23" s="404"/>
      <c r="G23" s="404"/>
      <c r="H23" s="404"/>
      <c r="I23" s="404"/>
      <c r="J23" s="40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7"/>
      <c r="D24" s="406" t="s">
        <v>20059</v>
      </c>
      <c r="E24" s="407"/>
      <c r="F24" s="407"/>
      <c r="G24" s="407"/>
      <c r="H24" s="407"/>
      <c r="I24" s="407"/>
      <c r="J24" s="408"/>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03" t="s">
        <v>20060</v>
      </c>
      <c r="E25" s="404"/>
      <c r="F25" s="404"/>
      <c r="G25" s="404"/>
      <c r="H25" s="404"/>
      <c r="I25" s="404"/>
      <c r="J25" s="40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0">
        <v>45993</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Beantworten Sie die Fragen 1 - 7 entsprechend dem oben angegebenen Geltungsbereich</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8" t="str">
        <f ca="1">OFFSET(L!$C$1,MATCH("Declaration"&amp;ADDRESS(ROW(),COLUMN(),4),L!$A:$A,0)-1,SL,,)</f>
        <v>Antwort</v>
      </c>
      <c r="E29" s="448"/>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9"/>
      <c r="H30" s="410"/>
      <c r="I30" s="410"/>
      <c r="J30" s="411"/>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22</v>
      </c>
      <c r="E31" s="438"/>
      <c r="F31" s="8"/>
      <c r="G31" s="409"/>
      <c r="H31" s="410"/>
      <c r="I31" s="410"/>
      <c r="J31" s="411"/>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9"/>
      <c r="H32" s="410"/>
      <c r="I32" s="410"/>
      <c r="J32" s="411"/>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9"/>
      <c r="H33" s="410"/>
      <c r="I33" s="410"/>
      <c r="J33" s="411"/>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9"/>
      <c r="H34" s="410"/>
      <c r="I34" s="410"/>
      <c r="J34" s="411"/>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22</v>
      </c>
      <c r="E35" s="438"/>
      <c r="F35" s="8"/>
      <c r="G35" s="409"/>
      <c r="H35" s="410"/>
      <c r="I35" s="410"/>
      <c r="J35" s="411"/>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9"/>
      <c r="H36" s="410"/>
      <c r="I36" s="410"/>
      <c r="J36" s="411"/>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9"/>
      <c r="H37" s="410"/>
      <c r="I37" s="410"/>
      <c r="J37" s="411"/>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9"/>
      <c r="H38" s="410"/>
      <c r="I38" s="410"/>
      <c r="J38" s="411"/>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9"/>
      <c r="H39" s="410"/>
      <c r="I39" s="410"/>
      <c r="J39" s="411"/>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39" t="str">
        <f ca="1">D29</f>
        <v>Antwort</v>
      </c>
      <c r="E41" s="439"/>
      <c r="F41" s="14"/>
      <c r="G41" s="37" t="str">
        <f ca="1">G29</f>
        <v>Kommentare</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9"/>
      <c r="H42" s="410"/>
      <c r="I42" s="410"/>
      <c r="J42" s="411"/>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7"/>
      <c r="E43" s="438"/>
      <c r="F43" s="8"/>
      <c r="G43" s="409"/>
      <c r="H43" s="410"/>
      <c r="I43" s="410"/>
      <c r="J43" s="411"/>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c r="E44" s="438"/>
      <c r="F44" s="8"/>
      <c r="G44" s="409"/>
      <c r="H44" s="410"/>
      <c r="I44" s="410"/>
      <c r="J44" s="411"/>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9"/>
      <c r="H45" s="410"/>
      <c r="I45" s="410"/>
      <c r="J45" s="411"/>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9"/>
      <c r="H46" s="410"/>
      <c r="I46" s="410"/>
      <c r="J46" s="411"/>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c r="E47" s="438"/>
      <c r="F47" s="8"/>
      <c r="G47" s="409"/>
      <c r="H47" s="410"/>
      <c r="I47" s="410"/>
      <c r="J47" s="411"/>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9"/>
      <c r="H48" s="410"/>
      <c r="I48" s="410"/>
      <c r="J48" s="411"/>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9"/>
      <c r="H49" s="410"/>
      <c r="I49" s="410"/>
      <c r="J49" s="411"/>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9"/>
      <c r="H50" s="410"/>
      <c r="I50" s="410"/>
      <c r="J50" s="411"/>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9"/>
      <c r="H51" s="410"/>
      <c r="I51" s="410"/>
      <c r="J51" s="411"/>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39" t="str">
        <f ca="1">D29</f>
        <v>Antwort</v>
      </c>
      <c r="E53" s="439"/>
      <c r="F53" s="14"/>
      <c r="G53" s="37" t="str">
        <f ca="1">G29</f>
        <v>Kommentare</v>
      </c>
      <c r="H53" s="444"/>
      <c r="I53" s="444"/>
      <c r="J53" s="444"/>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9"/>
      <c r="H54" s="410"/>
      <c r="I54" s="410"/>
      <c r="J54" s="411"/>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9"/>
      <c r="H55" s="410"/>
      <c r="I55" s="410"/>
      <c r="J55" s="411"/>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9"/>
      <c r="H56" s="410"/>
      <c r="I56" s="410"/>
      <c r="J56" s="411"/>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9"/>
      <c r="H57" s="410"/>
      <c r="I57" s="410"/>
      <c r="J57" s="411"/>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9"/>
      <c r="H58" s="410"/>
      <c r="I58" s="410"/>
      <c r="J58" s="411"/>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9"/>
      <c r="H59" s="410"/>
      <c r="I59" s="410"/>
      <c r="J59" s="411"/>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9"/>
      <c r="H60" s="410"/>
      <c r="I60" s="410"/>
      <c r="J60" s="411"/>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9"/>
      <c r="H61" s="410"/>
      <c r="I61" s="410"/>
      <c r="J61" s="411"/>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9"/>
      <c r="H62" s="410"/>
      <c r="I62" s="410"/>
      <c r="J62" s="411"/>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9"/>
      <c r="H63" s="410"/>
      <c r="I63" s="410"/>
      <c r="J63" s="411"/>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Stammt 100 Prozent des angegebenen Mineralien aus Recycling- oder Schrottquellen?</v>
      </c>
      <c r="C65" s="6"/>
      <c r="D65" s="439" t="str">
        <f ca="1">D29</f>
        <v>Antwort</v>
      </c>
      <c r="E65" s="439"/>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9"/>
      <c r="H66" s="410"/>
      <c r="I66" s="410"/>
      <c r="J66" s="411"/>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9"/>
      <c r="H67" s="410"/>
      <c r="I67" s="410"/>
      <c r="J67" s="411"/>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9"/>
      <c r="H68" s="410"/>
      <c r="I68" s="410"/>
      <c r="J68" s="411"/>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9"/>
      <c r="H69" s="410"/>
      <c r="I69" s="410"/>
      <c r="J69" s="411"/>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9"/>
      <c r="H70" s="410"/>
      <c r="I70" s="410"/>
      <c r="J70" s="411"/>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9"/>
      <c r="H71" s="410"/>
      <c r="I71" s="410"/>
      <c r="J71" s="411"/>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9"/>
      <c r="H72" s="410"/>
      <c r="I72" s="410"/>
      <c r="J72" s="411"/>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9"/>
      <c r="H73" s="410"/>
      <c r="I73" s="410"/>
      <c r="J73" s="411"/>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9"/>
      <c r="H74" s="410"/>
      <c r="I74" s="410"/>
      <c r="J74" s="411"/>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9"/>
      <c r="H75" s="410"/>
      <c r="I75" s="410"/>
      <c r="J75" s="411"/>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39" t="str">
        <f ca="1">D29</f>
        <v>Antwort</v>
      </c>
      <c r="E77" s="439"/>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9"/>
      <c r="H78" s="410"/>
      <c r="I78" s="410"/>
      <c r="J78" s="411"/>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9"/>
      <c r="H79" s="410"/>
      <c r="I79" s="410"/>
      <c r="J79" s="411"/>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9"/>
      <c r="H80" s="410"/>
      <c r="I80" s="410"/>
      <c r="J80" s="411"/>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9"/>
      <c r="H81" s="410"/>
      <c r="I81" s="410"/>
      <c r="J81" s="411"/>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9"/>
      <c r="H82" s="410"/>
      <c r="I82" s="410"/>
      <c r="J82" s="411"/>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9"/>
      <c r="H83" s="410"/>
      <c r="I83" s="410"/>
      <c r="J83" s="411"/>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9"/>
      <c r="H84" s="410"/>
      <c r="I84" s="410"/>
      <c r="J84" s="411"/>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9"/>
      <c r="H85" s="410"/>
      <c r="I85" s="410"/>
      <c r="J85" s="411"/>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9"/>
      <c r="H86" s="410"/>
      <c r="I86" s="410"/>
      <c r="J86" s="411"/>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9"/>
      <c r="H87" s="410"/>
      <c r="I87" s="410"/>
      <c r="J87" s="411"/>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39" t="str">
        <f ca="1">D29</f>
        <v>Antwort</v>
      </c>
      <c r="E89" s="439"/>
      <c r="F89" s="14"/>
      <c r="G89" s="37" t="str">
        <f ca="1">G29</f>
        <v>Kommentare</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9"/>
      <c r="H90" s="410"/>
      <c r="I90" s="410"/>
      <c r="J90" s="411"/>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9"/>
      <c r="H91" s="410"/>
      <c r="I91" s="410"/>
      <c r="J91" s="411"/>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9"/>
      <c r="H92" s="410"/>
      <c r="I92" s="410"/>
      <c r="J92" s="411"/>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9"/>
      <c r="H93" s="410"/>
      <c r="I93" s="410"/>
      <c r="J93" s="411"/>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9"/>
      <c r="H94" s="410"/>
      <c r="I94" s="410"/>
      <c r="J94" s="411"/>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9"/>
      <c r="H95" s="410"/>
      <c r="I95" s="410"/>
      <c r="J95" s="411"/>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9"/>
      <c r="H96" s="410"/>
      <c r="I96" s="410"/>
      <c r="J96" s="411"/>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9"/>
      <c r="H97" s="410"/>
      <c r="I97" s="410"/>
      <c r="J97" s="411"/>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9"/>
      <c r="H98" s="410"/>
      <c r="I98" s="410"/>
      <c r="J98" s="411"/>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9"/>
      <c r="H99" s="410"/>
      <c r="I99" s="410"/>
      <c r="J99" s="411"/>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39" t="str">
        <f ca="1">D29</f>
        <v>Antwort</v>
      </c>
      <c r="E101" s="439"/>
      <c r="F101" s="14"/>
      <c r="G101" s="37" t="str">
        <f ca="1">G29</f>
        <v>Kommentare</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9"/>
      <c r="H102" s="410"/>
      <c r="I102" s="410"/>
      <c r="J102" s="411"/>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9"/>
      <c r="H103" s="410"/>
      <c r="I103" s="410"/>
      <c r="J103" s="411"/>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9"/>
      <c r="H104" s="410"/>
      <c r="I104" s="410"/>
      <c r="J104" s="411"/>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9"/>
      <c r="H105" s="410"/>
      <c r="I105" s="410"/>
      <c r="J105" s="411"/>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9"/>
      <c r="H106" s="410"/>
      <c r="I106" s="410"/>
      <c r="J106" s="411"/>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9"/>
      <c r="H107" s="410"/>
      <c r="I107" s="410"/>
      <c r="J107" s="411"/>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9"/>
      <c r="H108" s="410"/>
      <c r="I108" s="410"/>
      <c r="J108" s="411"/>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9"/>
      <c r="H109" s="410"/>
      <c r="I109" s="410"/>
      <c r="J109" s="411"/>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9"/>
      <c r="H110" s="410"/>
      <c r="I110" s="410"/>
      <c r="J110" s="411"/>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9"/>
      <c r="H111" s="410"/>
      <c r="I111" s="410"/>
      <c r="J111" s="411"/>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Beantworten Sie folgende Fragen auf Firmenebene</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48" t="str">
        <f ca="1">D29</f>
        <v>Antwort</v>
      </c>
      <c r="E114" s="448"/>
      <c r="F114" s="46"/>
      <c r="G114" s="448" t="str">
        <f ca="1">G29</f>
        <v>Kommentare</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7" t="s">
        <v>22</v>
      </c>
      <c r="E115" s="438"/>
      <c r="F115" s="50"/>
      <c r="G115" s="409"/>
      <c r="H115" s="410"/>
      <c r="I115" s="410"/>
      <c r="J115" s="411"/>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9"/>
      <c r="H120" s="410"/>
      <c r="I120" s="410"/>
      <c r="J120" s="411"/>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9"/>
      <c r="H121" s="410"/>
      <c r="I121" s="410"/>
      <c r="J121" s="411"/>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t="s">
        <v>22</v>
      </c>
      <c r="E122" s="438"/>
      <c r="F122" s="8"/>
      <c r="G122" s="409"/>
      <c r="H122" s="410"/>
      <c r="I122" s="410"/>
      <c r="J122" s="411"/>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t="s">
        <v>22</v>
      </c>
      <c r="E123" s="438"/>
      <c r="F123" s="8"/>
      <c r="G123" s="409"/>
      <c r="H123" s="410"/>
      <c r="I123" s="410"/>
      <c r="J123" s="411"/>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t="s">
        <v>22</v>
      </c>
      <c r="E124" s="438"/>
      <c r="F124" s="8"/>
      <c r="G124" s="409"/>
      <c r="H124" s="410"/>
      <c r="I124" s="410"/>
      <c r="J124" s="411"/>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22</v>
      </c>
      <c r="E125" s="438"/>
      <c r="F125" s="8"/>
      <c r="G125" s="409"/>
      <c r="H125" s="410"/>
      <c r="I125" s="410"/>
      <c r="J125" s="411"/>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9"/>
      <c r="H126" s="410"/>
      <c r="I126" s="410"/>
      <c r="J126" s="411"/>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9"/>
      <c r="H127" s="410"/>
      <c r="I127" s="410"/>
      <c r="J127" s="411"/>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9"/>
      <c r="H128" s="410"/>
      <c r="I128" s="410"/>
      <c r="J128" s="411"/>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9"/>
      <c r="H129" s="410"/>
      <c r="I129" s="410"/>
      <c r="J129" s="411"/>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7" t="s">
        <v>22</v>
      </c>
      <c r="E131" s="438"/>
      <c r="F131" s="50"/>
      <c r="G131" s="409"/>
      <c r="H131" s="410"/>
      <c r="I131" s="410"/>
      <c r="J131" s="411"/>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2" t="s">
        <v>22</v>
      </c>
      <c r="E133" s="463"/>
      <c r="F133" s="50"/>
      <c r="G133" s="409"/>
      <c r="H133" s="410"/>
      <c r="I133" s="410"/>
      <c r="J133" s="411"/>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7" t="s">
        <v>22</v>
      </c>
      <c r="E135" s="438"/>
      <c r="F135" s="50"/>
      <c r="G135" s="409"/>
      <c r="H135" s="410"/>
      <c r="I135" s="410"/>
      <c r="J135" s="411"/>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7" t="s">
        <v>25</v>
      </c>
      <c r="E137" s="438"/>
      <c r="F137" s="50"/>
      <c r="G137" s="409"/>
      <c r="H137" s="410"/>
      <c r="I137" s="410"/>
      <c r="J137" s="411"/>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9:G9"/>
    <mergeCell ref="D29:E29"/>
    <mergeCell ref="D27:E27"/>
    <mergeCell ref="D37:E37"/>
    <mergeCell ref="B28:J28"/>
    <mergeCell ref="A1:K1"/>
    <mergeCell ref="D2:J2"/>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16:J16"/>
    <mergeCell ref="D8:J8"/>
    <mergeCell ref="D17:J17"/>
    <mergeCell ref="D20:J20"/>
    <mergeCell ref="D21:J21"/>
    <mergeCell ref="D22:J22"/>
    <mergeCell ref="D23:J23"/>
    <mergeCell ref="D24:J24"/>
    <mergeCell ref="D25:J25"/>
    <mergeCell ref="G55:J55"/>
    <mergeCell ref="D30:E30"/>
    <mergeCell ref="G30:J30"/>
    <mergeCell ref="G31:J31"/>
    <mergeCell ref="D36:E36"/>
    <mergeCell ref="G54:J54"/>
    <mergeCell ref="D50:E50"/>
    <mergeCell ref="G50:J50"/>
    <mergeCell ref="D51:E51"/>
    <mergeCell ref="D47:E47"/>
    <mergeCell ref="G51:J51"/>
    <mergeCell ref="D44:E44"/>
    <mergeCell ref="D41:E41"/>
    <mergeCell ref="D38:E38"/>
    <mergeCell ref="G39:J39"/>
    <mergeCell ref="D26:E2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8B3FD2AC-93B8-4980-B75B-0B84A91587C8}"/>
    <hyperlink ref="D24" r:id="rId2" xr:uid="{E4583655-66DC-4165-8624-0FB91AED67D9}"/>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5" t="str">
        <f ca="1">OFFSET(L!$C$1,MATCH("Smelter List"&amp;ADDRESS(ROW(),COLUMN(),4),L!$A:$A,0)-1,SL,,)</f>
        <v>Link zur "RMAP Conformant Smelter"- Liste</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Um sicherzustellen, dass alle erforderlichen Felder vor dem Versand an ihren Kunden ausgefüllt sind, alle rot markierten Felder beachten.</v>
      </c>
      <c r="B1" s="471"/>
      <c r="C1" s="471"/>
      <c r="D1" s="108" t="str">
        <f ca="1">OFFSET(L!$C$1,MATCH("Checker"&amp;ADDRESS(ROW(),COLUMN(),4),L!$A:$A,0)-1,SL,,)</f>
        <v>Erforderliche Felder bitte vervollständigen.</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Deinzermetall GmbH</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Beschreibung des Geltungsbereichs</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Andreas Kleindienst / Jürgen Pfund</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qs@deinzermetall.de</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+4991292815526 / +499129281511</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Ralf Sulzer</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r.sulzer@deinzermetall.de</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45993</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No</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No</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Graphite(*)</v>
      </c>
      <c r="B19" s="79" t="str">
        <f>Declaration!D32</f>
        <v>No</v>
      </c>
      <c r="C19" s="79" t="str">
        <f t="shared" ca="1" si="3"/>
        <v>Vollständig</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Lithium(*)</v>
      </c>
      <c r="B20" s="79" t="str">
        <f>Declaration!D33</f>
        <v>No</v>
      </c>
      <c r="C20" s="79" t="str">
        <f t="shared" ca="1" si="3"/>
        <v>Vollständig</v>
      </c>
      <c r="D20" s="316" t="str">
        <f t="shared" si="8"/>
        <v/>
      </c>
      <c r="E20" s="16" t="s">
        <v>15</v>
      </c>
      <c r="F20" s="323">
        <f t="shared" si="5"/>
        <v>1</v>
      </c>
      <c r="G20" s="62">
        <f t="shared" si="6"/>
        <v>0</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Mica(*)</v>
      </c>
      <c r="B21" s="79" t="str">
        <f>Declaration!D34</f>
        <v>No</v>
      </c>
      <c r="C21" s="79" t="str">
        <f t="shared" ca="1" si="3"/>
        <v>Vollständig</v>
      </c>
      <c r="D21" s="316" t="str">
        <f t="shared" si="8"/>
        <v/>
      </c>
      <c r="E21" s="16"/>
      <c r="F21" s="323">
        <f t="shared" si="5"/>
        <v>1</v>
      </c>
      <c r="G21" s="62">
        <f t="shared" si="6"/>
        <v>0</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Nickel(*)</v>
      </c>
      <c r="B22" s="79" t="str">
        <f>Declaration!D35</f>
        <v>No</v>
      </c>
      <c r="C22" s="79" t="str">
        <f t="shared" ca="1" si="3"/>
        <v>Vollständig</v>
      </c>
      <c r="D22" s="316" t="str">
        <f t="shared" si="8"/>
        <v/>
      </c>
      <c r="E22" s="16"/>
      <c r="F22" s="323">
        <f t="shared" si="5"/>
        <v>1</v>
      </c>
      <c r="G22" s="62">
        <f t="shared" si="6"/>
        <v>0</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f>Declaration!D42</f>
        <v>0</v>
      </c>
      <c r="C28" s="136" t="str">
        <f t="shared" ref="C28:C37" ca="1" si="9">IF(H28=1,J28,I28)</f>
        <v>Vollständig</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f>Declaration!D43</f>
        <v>0</v>
      </c>
      <c r="C29" s="136" t="str">
        <f t="shared" ca="1" si="9"/>
        <v>Vollständig</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Graphite</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Lithium</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Mica</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Nickel</v>
      </c>
      <c r="B33" s="79">
        <f>Declaration!D47</f>
        <v>0</v>
      </c>
      <c r="C33" s="136" t="str">
        <f t="shared" ca="1" si="9"/>
        <v>Vollständig</v>
      </c>
      <c r="D33" s="316" t="str">
        <f t="shared" si="10"/>
        <v/>
      </c>
      <c r="E33" s="16"/>
      <c r="F33" s="84">
        <f t="shared" si="11"/>
        <v>0</v>
      </c>
      <c r="G33" s="62">
        <f t="shared" si="12"/>
        <v>1</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f>Declaration!D54</f>
        <v>0</v>
      </c>
      <c r="C39" s="136" t="str">
        <f t="shared" ca="1" si="3"/>
        <v>Vollständig</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f>Declaration!D55</f>
        <v>0</v>
      </c>
      <c r="C40" s="136" t="str">
        <f t="shared" ca="1" si="3"/>
        <v>Vollständig</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Graphite</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Lithium</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Mica</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Nickel</v>
      </c>
      <c r="B44" s="79">
        <f>Declaration!D59</f>
        <v>0</v>
      </c>
      <c r="C44" s="136" t="str">
        <f t="shared" ca="1" si="3"/>
        <v>Vollständig</v>
      </c>
      <c r="D44" s="318" t="str">
        <f t="shared" si="16"/>
        <v/>
      </c>
      <c r="E44" s="16"/>
      <c r="F44" s="84">
        <f t="shared" si="17"/>
        <v>0</v>
      </c>
      <c r="G44" s="62">
        <f t="shared" si="18"/>
        <v>1</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f>Declaration!D66</f>
        <v>0</v>
      </c>
      <c r="C50" s="136" t="str">
        <f ca="1">IF(H50=1,J50,I50)</f>
        <v>Vollständig</v>
      </c>
      <c r="D50" s="318" t="str">
        <f>IF(H50=1,"Click here to answer question 4 for specified mineral","")</f>
        <v/>
      </c>
      <c r="E50" s="16" t="s">
        <v>15</v>
      </c>
      <c r="F50" s="84">
        <f>F39</f>
        <v>0</v>
      </c>
      <c r="G50" s="62">
        <f>IF(B50=0,1,0)</f>
        <v>1</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f>Declaration!D67</f>
        <v>0</v>
      </c>
      <c r="C51" s="136" t="str">
        <f t="shared" ref="C51:C59" ca="1" si="20">IF(H51=1,J51,I51)</f>
        <v>Vollständig</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Graphite</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Lithium</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Mica</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Nickel</v>
      </c>
      <c r="B55" s="79">
        <f>Declaration!D71</f>
        <v>0</v>
      </c>
      <c r="C55" s="136" t="str">
        <f t="shared" ca="1" si="20"/>
        <v>Vollständig</v>
      </c>
      <c r="D55" s="318" t="str">
        <f t="shared" si="21"/>
        <v/>
      </c>
      <c r="E55" s="16"/>
      <c r="F55" s="84">
        <f t="shared" si="22"/>
        <v>0</v>
      </c>
      <c r="G55" s="62">
        <f t="shared" si="23"/>
        <v>1</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f>Declaration!D78</f>
        <v>0</v>
      </c>
      <c r="C61" s="136" t="str">
        <f t="shared" ca="1" si="3"/>
        <v>Vollständig</v>
      </c>
      <c r="D61" s="319" t="str">
        <f>IF(H61=1,"Click here to answer question 5 for specified mineral","")</f>
        <v/>
      </c>
      <c r="E61" s="16" t="s">
        <v>18</v>
      </c>
      <c r="F61" s="84">
        <f>F50</f>
        <v>0</v>
      </c>
      <c r="G61" s="62">
        <f t="shared" si="14"/>
        <v>1</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f>Declaration!D79</f>
        <v>0</v>
      </c>
      <c r="C62" s="136" t="str">
        <f t="shared" ca="1" si="3"/>
        <v>Vollständig</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Graphite</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Lithium</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Mica</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Nickel</v>
      </c>
      <c r="B66" s="79">
        <f>Declaration!D83</f>
        <v>0</v>
      </c>
      <c r="C66" s="136" t="str">
        <f t="shared" ca="1" si="3"/>
        <v>Vollständig</v>
      </c>
      <c r="D66" s="319" t="str">
        <f t="shared" si="25"/>
        <v/>
      </c>
      <c r="E66" s="16"/>
      <c r="F66" s="84">
        <f t="shared" si="26"/>
        <v>0</v>
      </c>
      <c r="G66" s="62">
        <f t="shared" si="27"/>
        <v>1</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f>Declaration!D90</f>
        <v>0</v>
      </c>
      <c r="C72" s="136" t="str">
        <f t="shared" ca="1" si="3"/>
        <v>Vollständig</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f>Declaration!D91</f>
        <v>0</v>
      </c>
      <c r="C73" s="136" t="str">
        <f t="shared" ref="C73:C81" ca="1" si="31">IF(H73=1,J73,I73)</f>
        <v>Vollständig</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Graphite</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Lithium</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Mica</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Nickel</v>
      </c>
      <c r="B77" s="79">
        <f>Declaration!D95</f>
        <v>0</v>
      </c>
      <c r="C77" s="136" t="str">
        <f t="shared" ca="1" si="31"/>
        <v>Vollständig</v>
      </c>
      <c r="D77" s="319" t="str">
        <f t="shared" si="32"/>
        <v/>
      </c>
      <c r="E77" s="16"/>
      <c r="F77" s="84">
        <f t="shared" si="33"/>
        <v>0</v>
      </c>
      <c r="G77" s="62">
        <f t="shared" si="34"/>
        <v>1</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f>Declaration!D102</f>
        <v>0</v>
      </c>
      <c r="C83" s="136" t="str">
        <f t="shared" ref="C83:C92" ca="1" si="36">IF(H83=1,J83,I83)</f>
        <v>Vollständig</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f>Declaration!D103</f>
        <v>0</v>
      </c>
      <c r="C84" s="136" t="str">
        <f t="shared" ca="1" si="36"/>
        <v>Vollständig</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Graphite</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Lithium</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Mica</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Nickel</v>
      </c>
      <c r="B88" s="79">
        <f>Declaration!D107</f>
        <v>0</v>
      </c>
      <c r="C88" s="136" t="str">
        <f t="shared" ca="1" si="36"/>
        <v>Vollständig</v>
      </c>
      <c r="D88" s="319" t="str">
        <f t="shared" si="39"/>
        <v/>
      </c>
      <c r="E88" s="16"/>
      <c r="F88" s="84">
        <f t="shared" si="40"/>
        <v>0</v>
      </c>
      <c r="G88" s="62">
        <f t="shared" si="41"/>
        <v>1</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No</v>
      </c>
      <c r="C94" s="136" t="str">
        <f ca="1">IF(H94=1,J94,I94)</f>
        <v>Vollständig</v>
      </c>
      <c r="D94" s="320" t="str">
        <f>IF(H94=1,"Click here to answer question (A)","")</f>
        <v/>
      </c>
      <c r="E94" s="16" t="s">
        <v>15</v>
      </c>
      <c r="F94" s="84">
        <f>IF(SUM(F$39:F$48)=0,0,1)</f>
        <v>0</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No</v>
      </c>
      <c r="C95" s="136" t="str">
        <f ca="1">IF(H95=1,J95,I95)</f>
        <v>Vollständig</v>
      </c>
      <c r="D95" s="321" t="str">
        <f>IF(H95=1,"Click here to answer question (B)","")</f>
        <v/>
      </c>
      <c r="E95" s="16" t="s">
        <v>15</v>
      </c>
      <c r="F95" s="84">
        <f t="shared" ref="F95:F111" si="43">F$94</f>
        <v>0</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f>Declaration!G117</f>
        <v>0</v>
      </c>
      <c r="C96" s="79" t="str">
        <f ca="1">IF(H96=1,J96,I96)</f>
        <v>Vollständig</v>
      </c>
      <c r="D96" s="322" t="str">
        <f>IF(H96=1,"Click here to answer question (C)","")</f>
        <v/>
      </c>
      <c r="E96" s="16" t="s">
        <v>15</v>
      </c>
      <c r="F96" s="84">
        <f>IF(AND(F95=1,B95="Yes"),1,0)</f>
        <v>0</v>
      </c>
      <c r="G96" s="62">
        <f>IF(LEN(B96)&gt;1,0,1)</f>
        <v>1</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Vollständig</v>
      </c>
      <c r="D98" s="321" t="str">
        <f>IF(H98=1,"Click here to answer question (C)","")</f>
        <v/>
      </c>
      <c r="E98" s="16"/>
      <c r="F98" s="84">
        <f>F39</f>
        <v>0</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t="str">
        <f>Declaration!D121</f>
        <v>No</v>
      </c>
      <c r="C99" s="136" t="str">
        <f t="shared" ca="1" si="44"/>
        <v>Vollständig</v>
      </c>
      <c r="D99" s="321" t="str">
        <f>IF(H99=1,"Click here to answer question (C)","")</f>
        <v/>
      </c>
      <c r="E99" s="16"/>
      <c r="F99" s="84">
        <f t="shared" ref="F99:F103" si="45">F40</f>
        <v>0</v>
      </c>
      <c r="G99" s="62">
        <f t="shared" si="14"/>
        <v>0</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Graphite</v>
      </c>
      <c r="B100" s="79" t="str">
        <f>Declaration!D122</f>
        <v>No</v>
      </c>
      <c r="C100" s="136" t="str">
        <f t="shared" ca="1" si="44"/>
        <v>Vollständig</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Lithium</v>
      </c>
      <c r="B101" s="79" t="str">
        <f>Declaration!D123</f>
        <v>No</v>
      </c>
      <c r="C101" s="136" t="str">
        <f t="shared" ca="1" si="44"/>
        <v>Vollständig</v>
      </c>
      <c r="D101" s="321" t="str">
        <f t="shared" si="46"/>
        <v/>
      </c>
      <c r="E101" s="16"/>
      <c r="F101" s="84">
        <f t="shared" si="45"/>
        <v>0</v>
      </c>
      <c r="G101" s="62">
        <f t="shared" si="47"/>
        <v>0</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Mica</v>
      </c>
      <c r="B102" s="79" t="str">
        <f>Declaration!D124</f>
        <v>No</v>
      </c>
      <c r="C102" s="136" t="str">
        <f t="shared" ca="1" si="44"/>
        <v>Vollständig</v>
      </c>
      <c r="D102" s="321" t="str">
        <f t="shared" si="46"/>
        <v/>
      </c>
      <c r="E102" s="16"/>
      <c r="F102" s="84">
        <f t="shared" si="45"/>
        <v>0</v>
      </c>
      <c r="G102" s="62">
        <f t="shared" si="47"/>
        <v>0</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Nickel</v>
      </c>
      <c r="B103" s="79" t="str">
        <f>Declaration!D125</f>
        <v>No</v>
      </c>
      <c r="C103" s="136" t="str">
        <f t="shared" ca="1" si="44"/>
        <v>Vollständig</v>
      </c>
      <c r="D103" s="321" t="str">
        <f t="shared" si="46"/>
        <v/>
      </c>
      <c r="E103" s="16"/>
      <c r="F103" s="84">
        <f t="shared" si="45"/>
        <v>0</v>
      </c>
      <c r="G103" s="62">
        <f t="shared" si="47"/>
        <v>0</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No</v>
      </c>
      <c r="C108" s="136" t="str">
        <f t="shared" ca="1" si="44"/>
        <v>Vollständig</v>
      </c>
      <c r="D108" s="321" t="str">
        <f>IF(H108=1,"Click here to answer question (D)","")</f>
        <v/>
      </c>
      <c r="E108" s="16" t="s">
        <v>15</v>
      </c>
      <c r="F108" s="84">
        <f t="shared" si="43"/>
        <v>0</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No</v>
      </c>
      <c r="C109" s="136" t="str">
        <f t="shared" ca="1" si="44"/>
        <v>Vollständig</v>
      </c>
      <c r="D109" s="321" t="str">
        <f>IF(H109=1,"Click here to answer question (E)","")</f>
        <v/>
      </c>
      <c r="E109" s="16" t="s">
        <v>15</v>
      </c>
      <c r="F109" s="84">
        <f t="shared" si="43"/>
        <v>0</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No</v>
      </c>
      <c r="C110" s="136" t="str">
        <f t="shared" ca="1" si="44"/>
        <v>Vollständig</v>
      </c>
      <c r="D110" s="321" t="str">
        <f>IF(H110=1,"Click here to answer question (F)","")</f>
        <v/>
      </c>
      <c r="E110" s="16" t="s">
        <v>15</v>
      </c>
      <c r="F110" s="84">
        <f t="shared" si="43"/>
        <v>0</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0</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Vollständig</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Graphite</v>
      </c>
      <c r="B116" s="79"/>
      <c r="C116" s="136" t="str">
        <f t="shared" ca="1" si="49"/>
        <v>Vollständig</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Lithium</v>
      </c>
      <c r="B117" s="79"/>
      <c r="C117" s="136" t="str">
        <f t="shared" ca="1" si="49"/>
        <v>Vollständig</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Mica</v>
      </c>
      <c r="B118" s="79"/>
      <c r="C118" s="136" t="str">
        <f t="shared" ca="1" si="49"/>
        <v>Vollständig</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Nickel</v>
      </c>
      <c r="B119" s="79"/>
      <c r="C119" s="136" t="str">
        <f t="shared" ca="1" si="49"/>
        <v>Vollständig</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UM ZU BEGINNEN: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Abschluss nur erforderlich, wenn die Ebene "Produkt (oder eine Liste von Produkten)" auf der "Erklärung" Arbeitsblatt ausgewählt wurde</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Viktor Sorokin</cp:lastModifiedBy>
  <cp:revision/>
  <dcterms:created xsi:type="dcterms:W3CDTF">2010-06-21T21:00:23Z</dcterms:created>
  <dcterms:modified xsi:type="dcterms:W3CDTF">2025-12-03T10:13:46Z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